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omina\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435"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E308" i="9" s="1"/>
  <c r="B308" i="9" s="1"/>
  <c r="G308" i="9"/>
  <c r="F308" i="9"/>
  <c r="F307" i="9"/>
  <c r="H306" i="9"/>
  <c r="G306" i="9"/>
  <c r="E306" i="9" s="1"/>
  <c r="B306" i="9" s="1"/>
  <c r="F306" i="9"/>
  <c r="H305" i="9"/>
  <c r="G305" i="9"/>
  <c r="E305" i="9" s="1"/>
  <c r="B305" i="9" s="1"/>
  <c r="F305" i="9"/>
  <c r="H304" i="9"/>
  <c r="G304" i="9"/>
  <c r="F304" i="9"/>
  <c r="E304" i="9"/>
  <c r="B304" i="9" s="1"/>
  <c r="H303" i="9"/>
  <c r="G303" i="9"/>
  <c r="F303" i="9"/>
  <c r="E303" i="9"/>
  <c r="B303" i="9" s="1"/>
  <c r="H302" i="9"/>
  <c r="G302" i="9"/>
  <c r="F302" i="9"/>
  <c r="H301" i="9"/>
  <c r="G301" i="9"/>
  <c r="E301" i="9" s="1"/>
  <c r="B301" i="9" s="1"/>
  <c r="F301" i="9"/>
  <c r="H300" i="9"/>
  <c r="G300" i="9"/>
  <c r="F300" i="9"/>
  <c r="H299" i="9"/>
  <c r="G299" i="9"/>
  <c r="F299" i="9"/>
  <c r="H298" i="9"/>
  <c r="G298" i="9"/>
  <c r="F298" i="9"/>
  <c r="E298" i="9"/>
  <c r="B298" i="9" s="1"/>
  <c r="H297" i="9"/>
  <c r="G297" i="9"/>
  <c r="F297" i="9"/>
  <c r="H296" i="9"/>
  <c r="G296" i="9"/>
  <c r="F296" i="9"/>
  <c r="E296" i="9"/>
  <c r="B296" i="9"/>
  <c r="H295" i="9"/>
  <c r="G295" i="9"/>
  <c r="F295" i="9"/>
  <c r="H294" i="9"/>
  <c r="G294" i="9"/>
  <c r="E294" i="9" s="1"/>
  <c r="B294" i="9" s="1"/>
  <c r="F294" i="9"/>
  <c r="H293" i="9"/>
  <c r="G293" i="9"/>
  <c r="F293" i="9"/>
  <c r="H292" i="9"/>
  <c r="G292" i="9"/>
  <c r="F292" i="9"/>
  <c r="H291" i="9"/>
  <c r="G291" i="9"/>
  <c r="F291" i="9"/>
  <c r="E291" i="9"/>
  <c r="B291" i="9"/>
  <c r="F290" i="9"/>
  <c r="F289" i="9"/>
  <c r="H288" i="9"/>
  <c r="G288" i="9"/>
  <c r="E288" i="9" s="1"/>
  <c r="B288" i="9" s="1"/>
  <c r="F288" i="9"/>
  <c r="H287" i="9"/>
  <c r="G287" i="9"/>
  <c r="F287" i="9"/>
  <c r="H286" i="9"/>
  <c r="G286" i="9"/>
  <c r="F286" i="9"/>
  <c r="H285" i="9"/>
  <c r="G285" i="9"/>
  <c r="F285" i="9"/>
  <c r="F284" i="9"/>
  <c r="H283" i="9"/>
  <c r="G283" i="9"/>
  <c r="E283" i="9" s="1"/>
  <c r="B283" i="9" s="1"/>
  <c r="F283" i="9"/>
  <c r="H282" i="9"/>
  <c r="G282" i="9"/>
  <c r="E282" i="9" s="1"/>
  <c r="B282" i="9" s="1"/>
  <c r="F282" i="9"/>
  <c r="H281" i="9"/>
  <c r="G281" i="9"/>
  <c r="E281" i="9" s="1"/>
  <c r="B281" i="9" s="1"/>
  <c r="F281" i="9"/>
  <c r="F280" i="9"/>
  <c r="F279" i="9"/>
  <c r="F278" i="9"/>
  <c r="F277" i="9" s="1"/>
  <c r="F276" i="9"/>
  <c r="L275" i="9"/>
  <c r="F275" i="9" s="1"/>
  <c r="H275" i="9"/>
  <c r="G275" i="9"/>
  <c r="E275" i="9" s="1"/>
  <c r="B275" i="9" s="1"/>
  <c r="F274" i="9"/>
  <c r="I273" i="9"/>
  <c r="H273" i="9"/>
  <c r="F273" i="9"/>
  <c r="E272" i="9"/>
  <c r="M271" i="9"/>
  <c r="L271" i="9"/>
  <c r="F271" i="9" s="1"/>
  <c r="E271" i="9"/>
  <c r="B271" i="9" s="1"/>
  <c r="M270" i="9"/>
  <c r="L270" i="9"/>
  <c r="F270" i="9" s="1"/>
  <c r="E270" i="9"/>
  <c r="B270" i="9" s="1"/>
  <c r="M269" i="9"/>
  <c r="L269" i="9"/>
  <c r="E269" i="9"/>
  <c r="M268" i="9"/>
  <c r="L268" i="9"/>
  <c r="F268" i="9"/>
  <c r="B268" i="9" s="1"/>
  <c r="E268" i="9"/>
  <c r="M267" i="9"/>
  <c r="L267" i="9"/>
  <c r="F267" i="9"/>
  <c r="E267" i="9"/>
  <c r="M266" i="9"/>
  <c r="L266" i="9"/>
  <c r="F266" i="9"/>
  <c r="E266" i="9"/>
  <c r="B266" i="9" s="1"/>
  <c r="M265" i="9"/>
  <c r="F265" i="9" s="1"/>
  <c r="L265" i="9"/>
  <c r="E265" i="9"/>
  <c r="M264" i="9"/>
  <c r="L264" i="9"/>
  <c r="E264" i="9"/>
  <c r="M263" i="9"/>
  <c r="L263" i="9"/>
  <c r="F263" i="9" s="1"/>
  <c r="E263" i="9"/>
  <c r="B263" i="9" s="1"/>
  <c r="M262" i="9"/>
  <c r="L262" i="9"/>
  <c r="F262" i="9" s="1"/>
  <c r="E262" i="9"/>
  <c r="M261" i="9"/>
  <c r="L261" i="9"/>
  <c r="F261" i="9" s="1"/>
  <c r="E261" i="9"/>
  <c r="B261" i="9" s="1"/>
  <c r="M260" i="9"/>
  <c r="L260" i="9"/>
  <c r="F260" i="9" s="1"/>
  <c r="B260" i="9" s="1"/>
  <c r="E260" i="9"/>
  <c r="M259" i="9"/>
  <c r="L259" i="9"/>
  <c r="F259" i="9" s="1"/>
  <c r="B259" i="9" s="1"/>
  <c r="E259" i="9"/>
  <c r="M258" i="9"/>
  <c r="L258" i="9"/>
  <c r="F258" i="9" s="1"/>
  <c r="B258" i="9" s="1"/>
  <c r="E258" i="9"/>
  <c r="M257" i="9"/>
  <c r="L257" i="9"/>
  <c r="F257" i="9" s="1"/>
  <c r="E257" i="9"/>
  <c r="B257" i="9" s="1"/>
  <c r="M256" i="9"/>
  <c r="L256" i="9"/>
  <c r="F256" i="9" s="1"/>
  <c r="E256" i="9"/>
  <c r="B256" i="9" s="1"/>
  <c r="M255" i="9"/>
  <c r="L255" i="9"/>
  <c r="F255" i="9" s="1"/>
  <c r="E255" i="9"/>
  <c r="M254" i="9"/>
  <c r="L254" i="9"/>
  <c r="F254" i="9"/>
  <c r="E254" i="9"/>
  <c r="B254" i="9"/>
  <c r="M253" i="9"/>
  <c r="L253" i="9"/>
  <c r="F253" i="9" s="1"/>
  <c r="E253" i="9"/>
  <c r="B253" i="9" s="1"/>
  <c r="M252" i="9"/>
  <c r="L252" i="9"/>
  <c r="F252" i="9" s="1"/>
  <c r="B252" i="9" s="1"/>
  <c r="E252" i="9"/>
  <c r="M251" i="9"/>
  <c r="L251" i="9"/>
  <c r="F251" i="9"/>
  <c r="B251" i="9" s="1"/>
  <c r="E251" i="9"/>
  <c r="M250" i="9"/>
  <c r="L250" i="9"/>
  <c r="F250" i="9" s="1"/>
  <c r="E250" i="9"/>
  <c r="M249" i="9"/>
  <c r="L249" i="9"/>
  <c r="F249" i="9"/>
  <c r="E249" i="9"/>
  <c r="B249" i="9" s="1"/>
  <c r="M248" i="9"/>
  <c r="F248" i="9" s="1"/>
  <c r="B248" i="9" s="1"/>
  <c r="L248" i="9"/>
  <c r="E248" i="9"/>
  <c r="M247" i="9"/>
  <c r="L247" i="9"/>
  <c r="F247" i="9" s="1"/>
  <c r="E247" i="9"/>
  <c r="B247" i="9" s="1"/>
  <c r="M246" i="9"/>
  <c r="L246" i="9"/>
  <c r="F246" i="9" s="1"/>
  <c r="E246" i="9"/>
  <c r="M245" i="9"/>
  <c r="L245" i="9"/>
  <c r="E245" i="9"/>
  <c r="M244" i="9"/>
  <c r="L244" i="9"/>
  <c r="F244" i="9"/>
  <c r="B244" i="9" s="1"/>
  <c r="E244" i="9"/>
  <c r="M243" i="9"/>
  <c r="L243" i="9"/>
  <c r="F243" i="9"/>
  <c r="E243" i="9"/>
  <c r="M242" i="9"/>
  <c r="L242" i="9"/>
  <c r="F242" i="9"/>
  <c r="B242" i="9" s="1"/>
  <c r="E242" i="9"/>
  <c r="M241" i="9"/>
  <c r="F241" i="9" s="1"/>
  <c r="L241" i="9"/>
  <c r="E241" i="9"/>
  <c r="B241" i="9" s="1"/>
  <c r="M240" i="9"/>
  <c r="L240" i="9"/>
  <c r="E240" i="9"/>
  <c r="M239" i="9"/>
  <c r="F239" i="9" s="1"/>
  <c r="L239" i="9"/>
  <c r="E239" i="9"/>
  <c r="B239" i="9" s="1"/>
  <c r="M238" i="9"/>
  <c r="L238" i="9"/>
  <c r="F238" i="9" s="1"/>
  <c r="E238" i="9"/>
  <c r="M237" i="9"/>
  <c r="L237" i="9"/>
  <c r="F237" i="9" s="1"/>
  <c r="E237" i="9"/>
  <c r="B237" i="9" s="1"/>
  <c r="M236" i="9"/>
  <c r="L236" i="9"/>
  <c r="F236" i="9" s="1"/>
  <c r="B236" i="9" s="1"/>
  <c r="E236" i="9"/>
  <c r="M235" i="9"/>
  <c r="L235" i="9"/>
  <c r="F235" i="9" s="1"/>
  <c r="B235" i="9" s="1"/>
  <c r="E235" i="9"/>
  <c r="M234" i="9"/>
  <c r="L234" i="9"/>
  <c r="F234" i="9" s="1"/>
  <c r="B234" i="9" s="1"/>
  <c r="E234" i="9"/>
  <c r="M233" i="9"/>
  <c r="L233" i="9"/>
  <c r="F233" i="9" s="1"/>
  <c r="E233" i="9"/>
  <c r="B233" i="9" s="1"/>
  <c r="M232" i="9"/>
  <c r="L232" i="9"/>
  <c r="F232" i="9" s="1"/>
  <c r="E232" i="9"/>
  <c r="M231" i="9"/>
  <c r="F231" i="9" s="1"/>
  <c r="L231" i="9"/>
  <c r="E231" i="9"/>
  <c r="M230" i="9"/>
  <c r="L230" i="9"/>
  <c r="F230" i="9"/>
  <c r="E230" i="9"/>
  <c r="B230" i="9"/>
  <c r="M229" i="9"/>
  <c r="L229" i="9"/>
  <c r="F229" i="9" s="1"/>
  <c r="E229" i="9"/>
  <c r="B229" i="9" s="1"/>
  <c r="M228" i="9"/>
  <c r="L228" i="9"/>
  <c r="F228" i="9" s="1"/>
  <c r="B228" i="9" s="1"/>
  <c r="E228" i="9"/>
  <c r="M227" i="9"/>
  <c r="L227" i="9"/>
  <c r="F227" i="9"/>
  <c r="B227" i="9" s="1"/>
  <c r="E227" i="9"/>
  <c r="M226" i="9"/>
  <c r="L226" i="9"/>
  <c r="E226" i="9"/>
  <c r="M225" i="9"/>
  <c r="L225" i="9"/>
  <c r="F225" i="9"/>
  <c r="E225" i="9"/>
  <c r="B225" i="9" s="1"/>
  <c r="M224" i="9"/>
  <c r="F224" i="9" s="1"/>
  <c r="B224" i="9" s="1"/>
  <c r="L224" i="9"/>
  <c r="E224" i="9"/>
  <c r="M223" i="9"/>
  <c r="L223" i="9"/>
  <c r="E223" i="9"/>
  <c r="M222" i="9"/>
  <c r="L222" i="9"/>
  <c r="E222" i="9"/>
  <c r="M221" i="9"/>
  <c r="L221" i="9"/>
  <c r="E221" i="9"/>
  <c r="M220" i="9"/>
  <c r="F220" i="9" s="1"/>
  <c r="B220" i="9" s="1"/>
  <c r="L220" i="9"/>
  <c r="E220" i="9"/>
  <c r="M219" i="9"/>
  <c r="L219" i="9"/>
  <c r="F219" i="9"/>
  <c r="E219" i="9"/>
  <c r="M218" i="9"/>
  <c r="F218" i="9" s="1"/>
  <c r="B218" i="9" s="1"/>
  <c r="L218" i="9"/>
  <c r="E218" i="9"/>
  <c r="M217" i="9"/>
  <c r="L217" i="9"/>
  <c r="E217" i="9"/>
  <c r="M216" i="9"/>
  <c r="L216" i="9"/>
  <c r="E216" i="9"/>
  <c r="M215" i="9"/>
  <c r="L215" i="9"/>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B159" i="9" s="1"/>
  <c r="G159" i="9"/>
  <c r="F159" i="9"/>
  <c r="H158" i="9"/>
  <c r="G158" i="9"/>
  <c r="F158" i="9"/>
  <c r="E158" i="9"/>
  <c r="B158" i="9" s="1"/>
  <c r="H157" i="9"/>
  <c r="G157" i="9"/>
  <c r="E157" i="9" s="1"/>
  <c r="B157" i="9" s="1"/>
  <c r="F157" i="9"/>
  <c r="H156" i="9"/>
  <c r="G156" i="9"/>
  <c r="F156" i="9"/>
  <c r="H155" i="9"/>
  <c r="G155" i="9"/>
  <c r="E155" i="9" s="1"/>
  <c r="B155" i="9" s="1"/>
  <c r="F155" i="9"/>
  <c r="H154" i="9"/>
  <c r="G154" i="9"/>
  <c r="E154" i="9" s="1"/>
  <c r="B154" i="9" s="1"/>
  <c r="F154" i="9"/>
  <c r="H153" i="9"/>
  <c r="G153" i="9"/>
  <c r="F153" i="9"/>
  <c r="E153" i="9"/>
  <c r="B153" i="9" s="1"/>
  <c r="H152" i="9"/>
  <c r="E152" i="9" s="1"/>
  <c r="B152" i="9" s="1"/>
  <c r="G152" i="9"/>
  <c r="F152" i="9"/>
  <c r="H151" i="9"/>
  <c r="G151" i="9"/>
  <c r="E151" i="9" s="1"/>
  <c r="B151" i="9" s="1"/>
  <c r="F151" i="9"/>
  <c r="H150" i="9"/>
  <c r="G150" i="9"/>
  <c r="F150" i="9"/>
  <c r="E150" i="9"/>
  <c r="B150" i="9" s="1"/>
  <c r="H149" i="9"/>
  <c r="G149" i="9"/>
  <c r="F149" i="9"/>
  <c r="H148" i="9"/>
  <c r="G148" i="9"/>
  <c r="E148" i="9" s="1"/>
  <c r="B148" i="9" s="1"/>
  <c r="F148" i="9"/>
  <c r="H147" i="9"/>
  <c r="G147" i="9"/>
  <c r="E147" i="9" s="1"/>
  <c r="B147" i="9" s="1"/>
  <c r="F147" i="9"/>
  <c r="H146" i="9"/>
  <c r="G146" i="9"/>
  <c r="F146" i="9"/>
  <c r="E146" i="9"/>
  <c r="B146" i="9"/>
  <c r="H145" i="9"/>
  <c r="G145" i="9"/>
  <c r="E145" i="9" s="1"/>
  <c r="B145" i="9" s="1"/>
  <c r="F145" i="9"/>
  <c r="H144" i="9"/>
  <c r="G144" i="9"/>
  <c r="E144" i="9" s="1"/>
  <c r="B144" i="9" s="1"/>
  <c r="F144" i="9"/>
  <c r="F143" i="9"/>
  <c r="H142" i="9"/>
  <c r="G142" i="9"/>
  <c r="F142" i="9"/>
  <c r="E142" i="9"/>
  <c r="B142" i="9" s="1"/>
  <c r="H141" i="9"/>
  <c r="G141" i="9"/>
  <c r="F141" i="9"/>
  <c r="E141" i="9"/>
  <c r="B141" i="9" s="1"/>
  <c r="H140" i="9"/>
  <c r="G140" i="9"/>
  <c r="E140" i="9" s="1"/>
  <c r="B140" i="9" s="1"/>
  <c r="F140" i="9"/>
  <c r="H139" i="9"/>
  <c r="G139" i="9"/>
  <c r="E139" i="9" s="1"/>
  <c r="B139" i="9" s="1"/>
  <c r="F139" i="9"/>
  <c r="H138" i="9"/>
  <c r="G138" i="9"/>
  <c r="E138" i="9" s="1"/>
  <c r="B138" i="9" s="1"/>
  <c r="F138" i="9"/>
  <c r="H137" i="9"/>
  <c r="G137" i="9"/>
  <c r="E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F132" i="9"/>
  <c r="H131" i="9"/>
  <c r="G131" i="9"/>
  <c r="E131" i="9" s="1"/>
  <c r="B131" i="9" s="1"/>
  <c r="F131" i="9"/>
  <c r="H130" i="9"/>
  <c r="G130" i="9"/>
  <c r="E130" i="9" s="1"/>
  <c r="B130" i="9" s="1"/>
  <c r="F130" i="9"/>
  <c r="H129" i="9"/>
  <c r="G129" i="9"/>
  <c r="F129" i="9"/>
  <c r="E129" i="9"/>
  <c r="B129" i="9" s="1"/>
  <c r="H128" i="9"/>
  <c r="E128" i="9" s="1"/>
  <c r="B128" i="9" s="1"/>
  <c r="G128" i="9"/>
  <c r="F128" i="9"/>
  <c r="H127" i="9"/>
  <c r="G127" i="9"/>
  <c r="E127" i="9" s="1"/>
  <c r="B127" i="9" s="1"/>
  <c r="F127" i="9"/>
  <c r="H126" i="9"/>
  <c r="G126" i="9"/>
  <c r="F126" i="9"/>
  <c r="E126" i="9"/>
  <c r="B126" i="9" s="1"/>
  <c r="H125" i="9"/>
  <c r="G125" i="9"/>
  <c r="F125" i="9"/>
  <c r="H124" i="9"/>
  <c r="G124" i="9"/>
  <c r="E124" i="9" s="1"/>
  <c r="B124" i="9" s="1"/>
  <c r="F124" i="9"/>
  <c r="H123" i="9"/>
  <c r="G123" i="9"/>
  <c r="E123" i="9" s="1"/>
  <c r="B123" i="9" s="1"/>
  <c r="F123" i="9"/>
  <c r="H122" i="9"/>
  <c r="G122" i="9"/>
  <c r="F122" i="9"/>
  <c r="E122" i="9"/>
  <c r="B122" i="9"/>
  <c r="H121" i="9"/>
  <c r="G121" i="9"/>
  <c r="E121" i="9" s="1"/>
  <c r="B121" i="9" s="1"/>
  <c r="F121" i="9"/>
  <c r="H120" i="9"/>
  <c r="G120" i="9"/>
  <c r="E120" i="9" s="1"/>
  <c r="B120" i="9" s="1"/>
  <c r="F120" i="9"/>
  <c r="H119" i="9"/>
  <c r="E119" i="9" s="1"/>
  <c r="B119" i="9" s="1"/>
  <c r="G119" i="9"/>
  <c r="F119" i="9"/>
  <c r="H118" i="9"/>
  <c r="G118" i="9"/>
  <c r="F118" i="9"/>
  <c r="E118" i="9"/>
  <c r="B118" i="9" s="1"/>
  <c r="H117" i="9"/>
  <c r="G117" i="9"/>
  <c r="F117" i="9"/>
  <c r="E117" i="9"/>
  <c r="B117" i="9" s="1"/>
  <c r="H116" i="9"/>
  <c r="G116" i="9"/>
  <c r="E116" i="9" s="1"/>
  <c r="B116" i="9" s="1"/>
  <c r="F116" i="9"/>
  <c r="H115" i="9"/>
  <c r="G115" i="9"/>
  <c r="E115" i="9" s="1"/>
  <c r="B115" i="9" s="1"/>
  <c r="F115" i="9"/>
  <c r="H114" i="9"/>
  <c r="G114" i="9"/>
  <c r="E114" i="9" s="1"/>
  <c r="B114" i="9" s="1"/>
  <c r="F114" i="9"/>
  <c r="H113" i="9"/>
  <c r="G113" i="9"/>
  <c r="E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F108" i="9"/>
  <c r="H107" i="9"/>
  <c r="G107" i="9"/>
  <c r="E107" i="9" s="1"/>
  <c r="B107" i="9" s="1"/>
  <c r="F107" i="9"/>
  <c r="H106" i="9"/>
  <c r="G106" i="9"/>
  <c r="E106" i="9" s="1"/>
  <c r="B106" i="9" s="1"/>
  <c r="F106" i="9"/>
  <c r="H105" i="9"/>
  <c r="G105" i="9"/>
  <c r="F105" i="9"/>
  <c r="E105" i="9"/>
  <c r="B105" i="9" s="1"/>
  <c r="H104" i="9"/>
  <c r="E104" i="9" s="1"/>
  <c r="B104" i="9" s="1"/>
  <c r="G104" i="9"/>
  <c r="F104" i="9"/>
  <c r="H103" i="9"/>
  <c r="G103" i="9"/>
  <c r="E103" i="9" s="1"/>
  <c r="B103" i="9" s="1"/>
  <c r="F103" i="9"/>
  <c r="H102" i="9"/>
  <c r="G102" i="9"/>
  <c r="F102" i="9"/>
  <c r="E102" i="9"/>
  <c r="B102" i="9" s="1"/>
  <c r="H101" i="9"/>
  <c r="G101" i="9"/>
  <c r="F101" i="9"/>
  <c r="H100" i="9"/>
  <c r="G100" i="9"/>
  <c r="E100" i="9" s="1"/>
  <c r="B100" i="9" s="1"/>
  <c r="F100" i="9"/>
  <c r="H99" i="9"/>
  <c r="G99" i="9"/>
  <c r="E99" i="9" s="1"/>
  <c r="B99" i="9" s="1"/>
  <c r="F99" i="9"/>
  <c r="H98" i="9"/>
  <c r="G98" i="9"/>
  <c r="F98" i="9"/>
  <c r="E98" i="9"/>
  <c r="B98" i="9"/>
  <c r="H97" i="9"/>
  <c r="G97" i="9"/>
  <c r="E97" i="9" s="1"/>
  <c r="B97" i="9" s="1"/>
  <c r="F97" i="9"/>
  <c r="H96" i="9"/>
  <c r="G96" i="9"/>
  <c r="E96" i="9" s="1"/>
  <c r="B96" i="9" s="1"/>
  <c r="F96" i="9"/>
  <c r="H95" i="9"/>
  <c r="E95" i="9" s="1"/>
  <c r="B95" i="9" s="1"/>
  <c r="G95" i="9"/>
  <c r="F95" i="9"/>
  <c r="H94" i="9"/>
  <c r="G94" i="9"/>
  <c r="F94" i="9"/>
  <c r="E94" i="9"/>
  <c r="B94" i="9" s="1"/>
  <c r="H93" i="9"/>
  <c r="G93" i="9"/>
  <c r="F93" i="9"/>
  <c r="E93" i="9"/>
  <c r="B93" i="9" s="1"/>
  <c r="H92" i="9"/>
  <c r="G92" i="9"/>
  <c r="E92" i="9" s="1"/>
  <c r="B92" i="9" s="1"/>
  <c r="F92" i="9"/>
  <c r="H91" i="9"/>
  <c r="G91" i="9"/>
  <c r="E91" i="9" s="1"/>
  <c r="B91" i="9" s="1"/>
  <c r="F91" i="9"/>
  <c r="H90" i="9"/>
  <c r="G90" i="9"/>
  <c r="E90" i="9" s="1"/>
  <c r="B90" i="9" s="1"/>
  <c r="F90" i="9"/>
  <c r="H89" i="9"/>
  <c r="G89" i="9"/>
  <c r="E89" i="9" s="1"/>
  <c r="F89" i="9"/>
  <c r="H88" i="9"/>
  <c r="G88" i="9"/>
  <c r="E88" i="9" s="1"/>
  <c r="B88" i="9" s="1"/>
  <c r="F88" i="9"/>
  <c r="H87" i="9"/>
  <c r="E87" i="9" s="1"/>
  <c r="B87" i="9" s="1"/>
  <c r="G87" i="9"/>
  <c r="F87" i="9"/>
  <c r="H86" i="9"/>
  <c r="G86" i="9"/>
  <c r="F86" i="9"/>
  <c r="E86" i="9"/>
  <c r="B86" i="9" s="1"/>
  <c r="H85" i="9"/>
  <c r="G85" i="9"/>
  <c r="E85" i="9" s="1"/>
  <c r="B85" i="9" s="1"/>
  <c r="F85" i="9"/>
  <c r="H84" i="9"/>
  <c r="G84" i="9"/>
  <c r="F84" i="9"/>
  <c r="H83" i="9"/>
  <c r="G83" i="9"/>
  <c r="E83" i="9" s="1"/>
  <c r="B83" i="9" s="1"/>
  <c r="F83" i="9"/>
  <c r="H82" i="9"/>
  <c r="G82" i="9"/>
  <c r="E82" i="9" s="1"/>
  <c r="B82" i="9" s="1"/>
  <c r="F82" i="9"/>
  <c r="H81" i="9"/>
  <c r="G81" i="9"/>
  <c r="F81" i="9"/>
  <c r="E81" i="9"/>
  <c r="B81" i="9" s="1"/>
  <c r="H80" i="9"/>
  <c r="E80" i="9" s="1"/>
  <c r="B80" i="9" s="1"/>
  <c r="G80" i="9"/>
  <c r="F80" i="9"/>
  <c r="H79" i="9"/>
  <c r="G79" i="9"/>
  <c r="E79" i="9" s="1"/>
  <c r="B79" i="9" s="1"/>
  <c r="F79" i="9"/>
  <c r="H78" i="9"/>
  <c r="G78" i="9"/>
  <c r="F78" i="9"/>
  <c r="E78" i="9"/>
  <c r="B78" i="9" s="1"/>
  <c r="H77" i="9"/>
  <c r="G77" i="9"/>
  <c r="F77" i="9"/>
  <c r="H76" i="9"/>
  <c r="G76" i="9"/>
  <c r="E76" i="9" s="1"/>
  <c r="B76" i="9" s="1"/>
  <c r="F76" i="9"/>
  <c r="H75" i="9"/>
  <c r="G75" i="9"/>
  <c r="E75" i="9" s="1"/>
  <c r="B75" i="9" s="1"/>
  <c r="F75" i="9"/>
  <c r="H74" i="9"/>
  <c r="G74" i="9"/>
  <c r="F74" i="9"/>
  <c r="E74" i="9"/>
  <c r="B74" i="9"/>
  <c r="H73" i="9"/>
  <c r="G73" i="9"/>
  <c r="E73" i="9" s="1"/>
  <c r="B73" i="9" s="1"/>
  <c r="F73" i="9"/>
  <c r="H72" i="9"/>
  <c r="G72" i="9"/>
  <c r="E72" i="9" s="1"/>
  <c r="B72" i="9" s="1"/>
  <c r="F72" i="9"/>
  <c r="H71" i="9"/>
  <c r="E71" i="9" s="1"/>
  <c r="B71" i="9" s="1"/>
  <c r="G71" i="9"/>
  <c r="F71" i="9"/>
  <c r="H70" i="9"/>
  <c r="E70" i="9" s="1"/>
  <c r="B70" i="9" s="1"/>
  <c r="G70" i="9"/>
  <c r="F70" i="9"/>
  <c r="H69" i="9"/>
  <c r="E69" i="9" s="1"/>
  <c r="B69" i="9" s="1"/>
  <c r="G69" i="9"/>
  <c r="F69" i="9"/>
  <c r="H68" i="9"/>
  <c r="G68" i="9"/>
  <c r="F68" i="9"/>
  <c r="H67" i="9"/>
  <c r="G67" i="9"/>
  <c r="E67" i="9" s="1"/>
  <c r="B67" i="9" s="1"/>
  <c r="F67" i="9"/>
  <c r="H66" i="9"/>
  <c r="G66" i="9"/>
  <c r="E66" i="9" s="1"/>
  <c r="B66" i="9" s="1"/>
  <c r="F66" i="9"/>
  <c r="H65" i="9"/>
  <c r="G65" i="9"/>
  <c r="E65" i="9" s="1"/>
  <c r="F65" i="9"/>
  <c r="H64" i="9"/>
  <c r="G64" i="9"/>
  <c r="E64" i="9" s="1"/>
  <c r="B64" i="9" s="1"/>
  <c r="F64" i="9"/>
  <c r="H63" i="9"/>
  <c r="E63" i="9" s="1"/>
  <c r="B63" i="9" s="1"/>
  <c r="G63" i="9"/>
  <c r="F63" i="9"/>
  <c r="H62" i="9"/>
  <c r="G62" i="9"/>
  <c r="F62" i="9"/>
  <c r="E62" i="9"/>
  <c r="B62" i="9" s="1"/>
  <c r="H61" i="9"/>
  <c r="G61" i="9"/>
  <c r="E61" i="9" s="1"/>
  <c r="B61" i="9" s="1"/>
  <c r="F61" i="9"/>
  <c r="H60" i="9"/>
  <c r="G60" i="9"/>
  <c r="F60" i="9"/>
  <c r="H59" i="9"/>
  <c r="G59" i="9"/>
  <c r="F59" i="9"/>
  <c r="H58" i="9"/>
  <c r="G58" i="9"/>
  <c r="E58" i="9" s="1"/>
  <c r="B58" i="9" s="1"/>
  <c r="F58" i="9"/>
  <c r="H57" i="9"/>
  <c r="G57" i="9"/>
  <c r="F57" i="9"/>
  <c r="E57" i="9"/>
  <c r="B57" i="9" s="1"/>
  <c r="H56" i="9"/>
  <c r="E56" i="9" s="1"/>
  <c r="B56" i="9" s="1"/>
  <c r="G56" i="9"/>
  <c r="F56" i="9"/>
  <c r="H55" i="9"/>
  <c r="G55" i="9"/>
  <c r="E55" i="9" s="1"/>
  <c r="B55" i="9" s="1"/>
  <c r="F55" i="9"/>
  <c r="H54" i="9"/>
  <c r="G54" i="9"/>
  <c r="F54" i="9"/>
  <c r="E54" i="9"/>
  <c r="B54" i="9" s="1"/>
  <c r="H53" i="9"/>
  <c r="G53" i="9"/>
  <c r="F53" i="9"/>
  <c r="H52" i="9"/>
  <c r="G52" i="9"/>
  <c r="E52" i="9" s="1"/>
  <c r="B52" i="9" s="1"/>
  <c r="F52" i="9"/>
  <c r="H51" i="9"/>
  <c r="G51" i="9"/>
  <c r="E51" i="9" s="1"/>
  <c r="B51" i="9" s="1"/>
  <c r="F51" i="9"/>
  <c r="H50" i="9"/>
  <c r="G50" i="9"/>
  <c r="F50" i="9"/>
  <c r="E50" i="9"/>
  <c r="B50" i="9"/>
  <c r="H49" i="9"/>
  <c r="G49" i="9"/>
  <c r="E49" i="9" s="1"/>
  <c r="B49" i="9" s="1"/>
  <c r="F49" i="9"/>
  <c r="H48" i="9"/>
  <c r="G48" i="9"/>
  <c r="E48" i="9" s="1"/>
  <c r="B48" i="9" s="1"/>
  <c r="F48" i="9"/>
  <c r="H47" i="9"/>
  <c r="E47" i="9" s="1"/>
  <c r="B47" i="9" s="1"/>
  <c r="G47" i="9"/>
  <c r="F47" i="9"/>
  <c r="H46" i="9"/>
  <c r="E46" i="9" s="1"/>
  <c r="B46" i="9" s="1"/>
  <c r="G46" i="9"/>
  <c r="F46" i="9"/>
  <c r="H45" i="9"/>
  <c r="E45" i="9" s="1"/>
  <c r="B45" i="9" s="1"/>
  <c r="G45" i="9"/>
  <c r="F45" i="9"/>
  <c r="H44" i="9"/>
  <c r="G44" i="9"/>
  <c r="E44" i="9" s="1"/>
  <c r="B44" i="9" s="1"/>
  <c r="F44" i="9"/>
  <c r="H43" i="9"/>
  <c r="G43" i="9"/>
  <c r="F43" i="9"/>
  <c r="H42" i="9"/>
  <c r="G42" i="9"/>
  <c r="E42" i="9" s="1"/>
  <c r="B42" i="9" s="1"/>
  <c r="F42" i="9"/>
  <c r="H41" i="9"/>
  <c r="G41" i="9"/>
  <c r="F41" i="9"/>
  <c r="H40" i="9"/>
  <c r="G40" i="9"/>
  <c r="F40" i="9"/>
  <c r="H39" i="9"/>
  <c r="E39" i="9" s="1"/>
  <c r="B39" i="9" s="1"/>
  <c r="G39" i="9"/>
  <c r="F39" i="9"/>
  <c r="H38" i="9"/>
  <c r="E38" i="9" s="1"/>
  <c r="B38" i="9" s="1"/>
  <c r="G38" i="9"/>
  <c r="F38" i="9"/>
  <c r="H37" i="9"/>
  <c r="G37" i="9"/>
  <c r="E37" i="9" s="1"/>
  <c r="B37" i="9" s="1"/>
  <c r="F37" i="9"/>
  <c r="H36" i="9"/>
  <c r="G36" i="9"/>
  <c r="F36" i="9"/>
  <c r="H35" i="9"/>
  <c r="G35" i="9"/>
  <c r="E35" i="9" s="1"/>
  <c r="B35" i="9" s="1"/>
  <c r="F35" i="9"/>
  <c r="H34" i="9"/>
  <c r="G34" i="9"/>
  <c r="E34" i="9" s="1"/>
  <c r="B34" i="9" s="1"/>
  <c r="F34" i="9"/>
  <c r="H33" i="9"/>
  <c r="G33" i="9"/>
  <c r="E33" i="9" s="1"/>
  <c r="B33" i="9" s="1"/>
  <c r="F33" i="9"/>
  <c r="H32" i="9"/>
  <c r="G32" i="9"/>
  <c r="F32" i="9"/>
  <c r="H31" i="9"/>
  <c r="E31" i="9" s="1"/>
  <c r="B31" i="9" s="1"/>
  <c r="G31" i="9"/>
  <c r="F31" i="9"/>
  <c r="H30" i="9"/>
  <c r="G30" i="9"/>
  <c r="E30" i="9" s="1"/>
  <c r="B30" i="9" s="1"/>
  <c r="F30" i="9"/>
  <c r="H29" i="9"/>
  <c r="G29" i="9"/>
  <c r="F29" i="9"/>
  <c r="H28" i="9"/>
  <c r="G28" i="9"/>
  <c r="F28" i="9"/>
  <c r="E28" i="9"/>
  <c r="B28" i="9" s="1"/>
  <c r="H27" i="9"/>
  <c r="E27" i="9" s="1"/>
  <c r="B27" i="9" s="1"/>
  <c r="G27" i="9"/>
  <c r="F27" i="9"/>
  <c r="H26" i="9"/>
  <c r="G26" i="9"/>
  <c r="F26" i="9"/>
  <c r="H25" i="9"/>
  <c r="G25" i="9"/>
  <c r="E25" i="9" s="1"/>
  <c r="F25" i="9"/>
  <c r="H24" i="9"/>
  <c r="G24" i="9"/>
  <c r="E24" i="9" s="1"/>
  <c r="B24" i="9" s="1"/>
  <c r="F24" i="9"/>
  <c r="H23" i="9"/>
  <c r="G23" i="9"/>
  <c r="E23" i="9" s="1"/>
  <c r="B23" i="9" s="1"/>
  <c r="F23" i="9"/>
  <c r="H22" i="9"/>
  <c r="G22" i="9"/>
  <c r="E22" i="9" s="1"/>
  <c r="B22" i="9" s="1"/>
  <c r="F22" i="9"/>
  <c r="F21" i="9"/>
  <c r="F4" i="9"/>
  <c r="O3" i="9"/>
  <c r="I3" i="9"/>
  <c r="H3" i="9"/>
  <c r="G3" i="9"/>
  <c r="D101" i="8"/>
  <c r="D95" i="8"/>
  <c r="D90" i="8"/>
  <c r="C1565" i="1" s="1"/>
  <c r="H1565" i="1" s="1"/>
  <c r="D85" i="8"/>
  <c r="D80" i="8"/>
  <c r="D75" i="8"/>
  <c r="D70" i="8"/>
  <c r="D65" i="8"/>
  <c r="D60" i="8"/>
  <c r="C1535" i="1" s="1"/>
  <c r="H1535" i="1" s="1"/>
  <c r="D55" i="8"/>
  <c r="C1530" i="1" s="1"/>
  <c r="H1530" i="1" s="1"/>
  <c r="D50" i="8"/>
  <c r="D44" i="8"/>
  <c r="D36" i="8"/>
  <c r="D26" i="8"/>
  <c r="D24" i="8" s="1"/>
  <c r="C1499" i="1" s="1"/>
  <c r="H1499" i="1" s="1"/>
  <c r="D18" i="8"/>
  <c r="D8" i="8"/>
  <c r="E44" i="7"/>
  <c r="D44" i="7"/>
  <c r="D38" i="7" s="1"/>
  <c r="E39" i="7"/>
  <c r="D39" i="7"/>
  <c r="E30" i="7"/>
  <c r="D30" i="7"/>
  <c r="E23" i="7"/>
  <c r="E22" i="7" s="1"/>
  <c r="D23" i="7"/>
  <c r="D22" i="7"/>
  <c r="E14" i="7"/>
  <c r="D14" i="7"/>
  <c r="E7" i="7"/>
  <c r="E6" i="7" s="1"/>
  <c r="E5" i="7" s="1"/>
  <c r="D7" i="7"/>
  <c r="D6" i="7" s="1"/>
  <c r="D5" i="7" s="1"/>
  <c r="C1436" i="1" s="1"/>
  <c r="H1436" i="1" s="1"/>
  <c r="F140" i="6"/>
  <c r="F139" i="6"/>
  <c r="F138" i="6"/>
  <c r="F137" i="6"/>
  <c r="F136" i="6"/>
  <c r="F135" i="6"/>
  <c r="F134" i="6"/>
  <c r="F133" i="6"/>
  <c r="F132" i="6"/>
  <c r="F131" i="6"/>
  <c r="F130" i="6"/>
  <c r="E130" i="6"/>
  <c r="D130" i="6"/>
  <c r="E129" i="6"/>
  <c r="D1423" i="1" s="1"/>
  <c r="D129" i="6"/>
  <c r="F128" i="6"/>
  <c r="F127" i="6"/>
  <c r="F126" i="6"/>
  <c r="F125" i="6"/>
  <c r="F124" i="6"/>
  <c r="F123" i="6"/>
  <c r="F122" i="6"/>
  <c r="E122" i="6"/>
  <c r="D122" i="6"/>
  <c r="F121" i="6"/>
  <c r="F120" i="6"/>
  <c r="F119" i="6"/>
  <c r="F118" i="6"/>
  <c r="E118" i="6"/>
  <c r="D118" i="6"/>
  <c r="F117" i="6"/>
  <c r="F116" i="6"/>
  <c r="E115" i="6"/>
  <c r="D115" i="6"/>
  <c r="C1409" i="1" s="1"/>
  <c r="F113" i="6"/>
  <c r="F112" i="6"/>
  <c r="F111" i="6"/>
  <c r="F110" i="6"/>
  <c r="F109" i="6"/>
  <c r="F108" i="6"/>
  <c r="E107" i="6"/>
  <c r="F107" i="6" s="1"/>
  <c r="D107" i="6"/>
  <c r="F106" i="6"/>
  <c r="F105" i="6"/>
  <c r="F104" i="6"/>
  <c r="F103" i="6"/>
  <c r="F102" i="6"/>
  <c r="F101" i="6"/>
  <c r="F100" i="6"/>
  <c r="F99" i="6"/>
  <c r="E99" i="6"/>
  <c r="D99" i="6"/>
  <c r="F98" i="6"/>
  <c r="F97" i="6"/>
  <c r="F96" i="6"/>
  <c r="F95" i="6"/>
  <c r="E94" i="6"/>
  <c r="E89" i="6" s="1"/>
  <c r="D1383" i="1" s="1"/>
  <c r="D94" i="6"/>
  <c r="F94" i="6" s="1"/>
  <c r="F93" i="6"/>
  <c r="F92" i="6"/>
  <c r="F91" i="6"/>
  <c r="E90" i="6"/>
  <c r="D90" i="6"/>
  <c r="F88" i="6"/>
  <c r="F87" i="6"/>
  <c r="F86" i="6"/>
  <c r="F85" i="6"/>
  <c r="F84" i="6"/>
  <c r="F83" i="6"/>
  <c r="E82" i="6"/>
  <c r="D82" i="6"/>
  <c r="F82" i="6" s="1"/>
  <c r="F81" i="6"/>
  <c r="F80" i="6"/>
  <c r="F79" i="6"/>
  <c r="F78" i="6"/>
  <c r="F77" i="6"/>
  <c r="F76" i="6"/>
  <c r="E75" i="6"/>
  <c r="D75" i="6"/>
  <c r="F74" i="6"/>
  <c r="F73" i="6"/>
  <c r="F72" i="6"/>
  <c r="F71" i="6"/>
  <c r="F70" i="6"/>
  <c r="F69" i="6"/>
  <c r="F68" i="6"/>
  <c r="F67" i="6"/>
  <c r="F66" i="6"/>
  <c r="E66" i="6"/>
  <c r="D66" i="6"/>
  <c r="F65" i="6"/>
  <c r="F64" i="6"/>
  <c r="F63" i="6"/>
  <c r="F62" i="6"/>
  <c r="E61" i="6"/>
  <c r="D1355" i="1" s="1"/>
  <c r="D61" i="6"/>
  <c r="F61" i="6" s="1"/>
  <c r="F60" i="6"/>
  <c r="F59" i="6"/>
  <c r="F58" i="6"/>
  <c r="F57" i="6"/>
  <c r="F56" i="6"/>
  <c r="F55" i="6"/>
  <c r="E54" i="6"/>
  <c r="F54" i="6" s="1"/>
  <c r="D54" i="6"/>
  <c r="F53" i="6"/>
  <c r="F52" i="6"/>
  <c r="F51" i="6"/>
  <c r="E50" i="6"/>
  <c r="D50" i="6"/>
  <c r="F50" i="6" s="1"/>
  <c r="F49" i="6"/>
  <c r="F48" i="6"/>
  <c r="F47" i="6"/>
  <c r="F46" i="6"/>
  <c r="F45" i="6"/>
  <c r="F44" i="6"/>
  <c r="F43" i="6"/>
  <c r="E43" i="6"/>
  <c r="D43" i="6"/>
  <c r="F42" i="6"/>
  <c r="F41" i="6"/>
  <c r="F40" i="6"/>
  <c r="E39" i="6"/>
  <c r="D39" i="6"/>
  <c r="F38" i="6"/>
  <c r="F37" i="6"/>
  <c r="E36" i="6"/>
  <c r="D36" i="6"/>
  <c r="F34" i="6"/>
  <c r="F33" i="6"/>
  <c r="F32" i="6"/>
  <c r="F31" i="6"/>
  <c r="F30" i="6"/>
  <c r="F29" i="6"/>
  <c r="E28" i="6"/>
  <c r="D1322" i="1" s="1"/>
  <c r="D28" i="6"/>
  <c r="F27" i="6"/>
  <c r="F26" i="6"/>
  <c r="F25" i="6"/>
  <c r="F24" i="6"/>
  <c r="F23" i="6"/>
  <c r="F22" i="6"/>
  <c r="E22" i="6"/>
  <c r="D22" i="6"/>
  <c r="F21" i="6"/>
  <c r="F20" i="6"/>
  <c r="F19" i="6"/>
  <c r="F18" i="6"/>
  <c r="F17" i="6"/>
  <c r="F16" i="6"/>
  <c r="F15" i="6"/>
  <c r="F14" i="6"/>
  <c r="E13" i="6"/>
  <c r="D1307" i="1" s="1"/>
  <c r="D13" i="6"/>
  <c r="F12" i="6"/>
  <c r="F11" i="6"/>
  <c r="F10" i="6"/>
  <c r="E10" i="6"/>
  <c r="D10" i="6"/>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D258" i="5" s="1"/>
  <c r="F258" i="5"/>
  <c r="F257" i="5"/>
  <c r="F256" i="5"/>
  <c r="F255" i="5"/>
  <c r="F254" i="5"/>
  <c r="F253" i="5"/>
  <c r="F252" i="5"/>
  <c r="F251" i="5"/>
  <c r="E250" i="5"/>
  <c r="F250" i="5" s="1"/>
  <c r="D250" i="5"/>
  <c r="F249" i="5"/>
  <c r="F248" i="5"/>
  <c r="F247" i="5"/>
  <c r="E246" i="5"/>
  <c r="D246" i="5"/>
  <c r="D245" i="5" s="1"/>
  <c r="C1222" i="1" s="1"/>
  <c r="F244" i="5"/>
  <c r="F243" i="5"/>
  <c r="F242" i="5"/>
  <c r="E242" i="5"/>
  <c r="D242" i="5"/>
  <c r="F241" i="5"/>
  <c r="F240" i="5"/>
  <c r="E239" i="5"/>
  <c r="E238" i="5" s="1"/>
  <c r="D1215" i="1" s="1"/>
  <c r="D239" i="5"/>
  <c r="D238" i="5"/>
  <c r="F236" i="5"/>
  <c r="F235" i="5"/>
  <c r="F234" i="5"/>
  <c r="E234" i="5"/>
  <c r="D234" i="5"/>
  <c r="F233" i="5"/>
  <c r="F232" i="5"/>
  <c r="F231" i="5"/>
  <c r="F230" i="5"/>
  <c r="F229" i="5"/>
  <c r="F228" i="5"/>
  <c r="F227" i="5"/>
  <c r="F226" i="5"/>
  <c r="F225" i="5"/>
  <c r="F224" i="5"/>
  <c r="E224" i="5"/>
  <c r="E206" i="5" s="1"/>
  <c r="H310" i="9" s="1"/>
  <c r="D224" i="5"/>
  <c r="F223" i="5"/>
  <c r="F222" i="5"/>
  <c r="F221" i="5"/>
  <c r="F220" i="5"/>
  <c r="F219" i="5"/>
  <c r="F218" i="5"/>
  <c r="F217" i="5"/>
  <c r="F216" i="5"/>
  <c r="F215" i="5"/>
  <c r="F214" i="5"/>
  <c r="F213" i="5"/>
  <c r="F212" i="5"/>
  <c r="F211" i="5"/>
  <c r="F210" i="5"/>
  <c r="F209" i="5"/>
  <c r="F208" i="5"/>
  <c r="F207" i="5"/>
  <c r="E207" i="5"/>
  <c r="D207" i="5"/>
  <c r="D206" i="5" s="1"/>
  <c r="F205" i="5"/>
  <c r="F204" i="5"/>
  <c r="F203" i="5"/>
  <c r="F202" i="5"/>
  <c r="F201" i="5"/>
  <c r="F200" i="5"/>
  <c r="F199" i="5"/>
  <c r="F198" i="5"/>
  <c r="E198" i="5"/>
  <c r="D198" i="5"/>
  <c r="F197" i="5"/>
  <c r="F196" i="5"/>
  <c r="F195" i="5"/>
  <c r="F194" i="5"/>
  <c r="F193" i="5"/>
  <c r="F192" i="5"/>
  <c r="F191" i="5"/>
  <c r="E191" i="5"/>
  <c r="E190" i="5" s="1"/>
  <c r="H309" i="9" s="1"/>
  <c r="D191" i="5"/>
  <c r="D190" i="5" s="1"/>
  <c r="G309" i="9" s="1"/>
  <c r="F190" i="5"/>
  <c r="F189" i="5"/>
  <c r="F188" i="5"/>
  <c r="F187" i="5"/>
  <c r="F186" i="5"/>
  <c r="F185" i="5"/>
  <c r="F184" i="5"/>
  <c r="F183" i="5"/>
  <c r="F182" i="5"/>
  <c r="F181" i="5"/>
  <c r="E180" i="5"/>
  <c r="F180" i="5" s="1"/>
  <c r="D180" i="5"/>
  <c r="F179" i="5"/>
  <c r="F178" i="5"/>
  <c r="D177" i="5"/>
  <c r="G307" i="9" s="1"/>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D146" i="5"/>
  <c r="C1124" i="1" s="1"/>
  <c r="F145" i="5"/>
  <c r="F144" i="5"/>
  <c r="F143" i="5"/>
  <c r="F142" i="5"/>
  <c r="E142" i="5"/>
  <c r="D142" i="5"/>
  <c r="F141" i="5"/>
  <c r="F140" i="5"/>
  <c r="F139" i="5"/>
  <c r="F138" i="5"/>
  <c r="F137" i="5"/>
  <c r="F136" i="5"/>
  <c r="E135" i="5"/>
  <c r="E134" i="5" s="1"/>
  <c r="D1112" i="1" s="1"/>
  <c r="D135" i="5"/>
  <c r="F133" i="5"/>
  <c r="F132" i="5"/>
  <c r="F131" i="5"/>
  <c r="F130" i="5"/>
  <c r="F129" i="5"/>
  <c r="F128" i="5"/>
  <c r="F127" i="5"/>
  <c r="E126" i="5"/>
  <c r="D126" i="5"/>
  <c r="F126" i="5" s="1"/>
  <c r="F125" i="5"/>
  <c r="F124" i="5"/>
  <c r="F123" i="5"/>
  <c r="F122" i="5"/>
  <c r="F121" i="5"/>
  <c r="F120" i="5"/>
  <c r="F119" i="5"/>
  <c r="E119" i="5"/>
  <c r="D119" i="5"/>
  <c r="E118" i="5"/>
  <c r="F117" i="5"/>
  <c r="F116" i="5"/>
  <c r="F115" i="5"/>
  <c r="F114" i="5"/>
  <c r="F113" i="5"/>
  <c r="F112" i="5"/>
  <c r="F111" i="5"/>
  <c r="F110" i="5"/>
  <c r="F109" i="5"/>
  <c r="F108" i="5"/>
  <c r="F107" i="5"/>
  <c r="E106" i="5"/>
  <c r="E87" i="5" s="1"/>
  <c r="D106" i="5"/>
  <c r="F106" i="5" s="1"/>
  <c r="F105" i="5"/>
  <c r="F104" i="5"/>
  <c r="F103" i="5"/>
  <c r="F102" i="5"/>
  <c r="F101" i="5"/>
  <c r="F100" i="5"/>
  <c r="F99" i="5"/>
  <c r="F98" i="5"/>
  <c r="F97" i="5"/>
  <c r="F96" i="5"/>
  <c r="F95" i="5"/>
  <c r="F94" i="5"/>
  <c r="F93" i="5"/>
  <c r="F92" i="5"/>
  <c r="F91" i="5"/>
  <c r="F90" i="5"/>
  <c r="F89" i="5"/>
  <c r="F88" i="5"/>
  <c r="E88" i="5"/>
  <c r="D88" i="5"/>
  <c r="D87" i="5"/>
  <c r="F87" i="5" s="1"/>
  <c r="F86" i="5"/>
  <c r="F85" i="5"/>
  <c r="F84" i="5"/>
  <c r="F83" i="5"/>
  <c r="F82" i="5"/>
  <c r="F81" i="5"/>
  <c r="F80" i="5"/>
  <c r="E79" i="5"/>
  <c r="D79" i="5"/>
  <c r="F79" i="5" s="1"/>
  <c r="E78" i="5"/>
  <c r="D78" i="5"/>
  <c r="F78" i="5" s="1"/>
  <c r="F77" i="5"/>
  <c r="F76" i="5"/>
  <c r="F75" i="5"/>
  <c r="F74" i="5"/>
  <c r="F73" i="5"/>
  <c r="F72" i="5"/>
  <c r="F71" i="5"/>
  <c r="E70" i="5"/>
  <c r="E69" i="5" s="1"/>
  <c r="D1047" i="1" s="1"/>
  <c r="D70" i="5"/>
  <c r="D69"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997" i="1" s="1"/>
  <c r="D19" i="5"/>
  <c r="F18" i="5"/>
  <c r="F17" i="5"/>
  <c r="F16" i="5"/>
  <c r="F15" i="5"/>
  <c r="F14" i="5"/>
  <c r="E13" i="5"/>
  <c r="D991"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3" i="4"/>
  <c r="F643" i="4" s="1"/>
  <c r="F638" i="4"/>
  <c r="F637" i="4"/>
  <c r="F634" i="4"/>
  <c r="F633" i="4"/>
  <c r="F632" i="4"/>
  <c r="E632" i="4"/>
  <c r="D632" i="4"/>
  <c r="F631" i="4"/>
  <c r="F630" i="4"/>
  <c r="E629" i="4"/>
  <c r="D629" i="4"/>
  <c r="F629" i="4" s="1"/>
  <c r="F628" i="4"/>
  <c r="F627" i="4"/>
  <c r="F626" i="4"/>
  <c r="E626" i="4"/>
  <c r="D626" i="4"/>
  <c r="E625" i="4"/>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E603" i="4"/>
  <c r="H143" i="9" s="1"/>
  <c r="D603" i="4"/>
  <c r="G143" i="9" s="1"/>
  <c r="E143" i="9" s="1"/>
  <c r="B143" i="9" s="1"/>
  <c r="F602" i="4"/>
  <c r="F601" i="4"/>
  <c r="F600" i="4"/>
  <c r="F599" i="4"/>
  <c r="E599" i="4"/>
  <c r="E593" i="4" s="1"/>
  <c r="D599" i="4"/>
  <c r="F598" i="4"/>
  <c r="F597" i="4"/>
  <c r="F596" i="4"/>
  <c r="F595" i="4"/>
  <c r="E594" i="4"/>
  <c r="D594" i="4"/>
  <c r="F592" i="4"/>
  <c r="F591" i="4"/>
  <c r="F590" i="4"/>
  <c r="E590" i="4"/>
  <c r="D590" i="4"/>
  <c r="F589" i="4"/>
  <c r="F588" i="4"/>
  <c r="F587" i="4"/>
  <c r="E587" i="4"/>
  <c r="D587" i="4"/>
  <c r="F586" i="4"/>
  <c r="F585" i="4"/>
  <c r="E585" i="4"/>
  <c r="D585" i="4"/>
  <c r="F584" i="4"/>
  <c r="F583" i="4"/>
  <c r="F582" i="4"/>
  <c r="E581" i="4"/>
  <c r="D581" i="4"/>
  <c r="F581" i="4" s="1"/>
  <c r="F579" i="4"/>
  <c r="F578" i="4"/>
  <c r="E577" i="4"/>
  <c r="D577" i="4"/>
  <c r="F577" i="4" s="1"/>
  <c r="F576" i="4"/>
  <c r="F575" i="4"/>
  <c r="E574" i="4"/>
  <c r="D574" i="4"/>
  <c r="F574" i="4" s="1"/>
  <c r="F573" i="4"/>
  <c r="F572" i="4"/>
  <c r="F571" i="4"/>
  <c r="E571" i="4"/>
  <c r="D571" i="4"/>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E484" i="4" s="1"/>
  <c r="D502" i="4"/>
  <c r="F501" i="4"/>
  <c r="F500" i="4"/>
  <c r="F499" i="4"/>
  <c r="F498" i="4"/>
  <c r="F497" i="4"/>
  <c r="F496" i="4"/>
  <c r="E495" i="4"/>
  <c r="D495" i="4"/>
  <c r="F495" i="4" s="1"/>
  <c r="F494" i="4"/>
  <c r="F493" i="4"/>
  <c r="F492" i="4"/>
  <c r="F491" i="4"/>
  <c r="F490" i="4"/>
  <c r="E490" i="4"/>
  <c r="D490" i="4"/>
  <c r="F489" i="4"/>
  <c r="F488" i="4"/>
  <c r="F487" i="4"/>
  <c r="F486" i="4"/>
  <c r="F485" i="4"/>
  <c r="E485" i="4"/>
  <c r="D485" i="4"/>
  <c r="D484" i="4" s="1"/>
  <c r="F483" i="4"/>
  <c r="F482" i="4"/>
  <c r="E481" i="4"/>
  <c r="D481" i="4"/>
  <c r="F481" i="4" s="1"/>
  <c r="F480" i="4"/>
  <c r="F479" i="4"/>
  <c r="F478" i="4"/>
  <c r="E478" i="4"/>
  <c r="E472" i="4" s="1"/>
  <c r="D478" i="4"/>
  <c r="F477" i="4"/>
  <c r="F476" i="4"/>
  <c r="F475" i="4"/>
  <c r="F474" i="4"/>
  <c r="E473" i="4"/>
  <c r="D473" i="4"/>
  <c r="F473" i="4" s="1"/>
  <c r="D472" i="4"/>
  <c r="F472" i="4" s="1"/>
  <c r="F471" i="4"/>
  <c r="F470" i="4"/>
  <c r="F469" i="4"/>
  <c r="E469" i="4"/>
  <c r="E459" i="4" s="1"/>
  <c r="D469" i="4"/>
  <c r="F468" i="4"/>
  <c r="F467" i="4"/>
  <c r="E466" i="4"/>
  <c r="D466" i="4"/>
  <c r="F466" i="4" s="1"/>
  <c r="F465" i="4"/>
  <c r="F464" i="4"/>
  <c r="E463" i="4"/>
  <c r="D463" i="4"/>
  <c r="D459" i="4" s="1"/>
  <c r="F459" i="4" s="1"/>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F418" i="4"/>
  <c r="E418" i="4"/>
  <c r="D418" i="4"/>
  <c r="E417" i="4"/>
  <c r="D417" i="4"/>
  <c r="D644" i="4" s="1"/>
  <c r="C638" i="1" s="1"/>
  <c r="F416" i="4"/>
  <c r="E416" i="4"/>
  <c r="D416" i="4"/>
  <c r="F411" i="4"/>
  <c r="F410" i="4"/>
  <c r="F409" i="4"/>
  <c r="F406" i="4"/>
  <c r="F405" i="4"/>
  <c r="F404" i="4"/>
  <c r="F403" i="4"/>
  <c r="E402" i="4"/>
  <c r="D402" i="4"/>
  <c r="F402" i="4" s="1"/>
  <c r="F401" i="4"/>
  <c r="E400" i="4"/>
  <c r="D400" i="4"/>
  <c r="F400" i="4" s="1"/>
  <c r="F399" i="4"/>
  <c r="F398" i="4"/>
  <c r="E397" i="4"/>
  <c r="D397" i="4"/>
  <c r="F397" i="4" s="1"/>
  <c r="F396" i="4"/>
  <c r="E396" i="4"/>
  <c r="D396" i="4"/>
  <c r="F395" i="4"/>
  <c r="F394" i="4"/>
  <c r="F393" i="4"/>
  <c r="F392" i="4"/>
  <c r="F391" i="4"/>
  <c r="E391" i="4"/>
  <c r="D391" i="4"/>
  <c r="F390" i="4"/>
  <c r="F389" i="4"/>
  <c r="F388" i="4"/>
  <c r="E388" i="4"/>
  <c r="D388" i="4"/>
  <c r="D363"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4" i="4" s="1"/>
  <c r="F362" i="4"/>
  <c r="F361" i="4"/>
  <c r="F360" i="4"/>
  <c r="F359" i="4"/>
  <c r="F358" i="4"/>
  <c r="F357" i="4"/>
  <c r="E356" i="4"/>
  <c r="D356" i="4"/>
  <c r="F356" i="4" s="1"/>
  <c r="F355" i="4"/>
  <c r="F354" i="4"/>
  <c r="F353" i="4"/>
  <c r="F352" i="4"/>
  <c r="E352" i="4"/>
  <c r="D352" i="4"/>
  <c r="F351" i="4"/>
  <c r="E351" i="4"/>
  <c r="D351" i="4"/>
  <c r="D350" i="4" s="1"/>
  <c r="F349" i="4"/>
  <c r="F348" i="4"/>
  <c r="E348" i="4"/>
  <c r="D348" i="4"/>
  <c r="F347" i="4"/>
  <c r="F346" i="4"/>
  <c r="F345" i="4"/>
  <c r="E345" i="4"/>
  <c r="E344" i="4"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3" i="4"/>
  <c r="F302" i="4"/>
  <c r="F301" i="4"/>
  <c r="E300" i="4"/>
  <c r="D300" i="4"/>
  <c r="F300" i="4" s="1"/>
  <c r="E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D268" i="4"/>
  <c r="F267" i="4"/>
  <c r="F266" i="4"/>
  <c r="F265" i="4"/>
  <c r="E264" i="4"/>
  <c r="D264" i="4"/>
  <c r="F262" i="4"/>
  <c r="F261" i="4"/>
  <c r="F260" i="4"/>
  <c r="E259" i="4"/>
  <c r="D259" i="4"/>
  <c r="F258" i="4"/>
  <c r="F257" i="4"/>
  <c r="F256" i="4"/>
  <c r="F255" i="4"/>
  <c r="F254" i="4"/>
  <c r="F253" i="4"/>
  <c r="E253" i="4"/>
  <c r="D253" i="4"/>
  <c r="D252" i="4"/>
  <c r="F251" i="4"/>
  <c r="F250" i="4"/>
  <c r="F249" i="4"/>
  <c r="F248" i="4"/>
  <c r="E247" i="4"/>
  <c r="D247" i="4"/>
  <c r="D224" i="4" s="1"/>
  <c r="F246" i="4"/>
  <c r="F245" i="4"/>
  <c r="E244" i="4"/>
  <c r="D244" i="4"/>
  <c r="F244" i="4" s="1"/>
  <c r="F243" i="4"/>
  <c r="F242" i="4"/>
  <c r="F241" i="4"/>
  <c r="E240" i="4"/>
  <c r="D240" i="4"/>
  <c r="F240" i="4" s="1"/>
  <c r="F239" i="4"/>
  <c r="F238" i="4"/>
  <c r="F237" i="4"/>
  <c r="E236" i="4"/>
  <c r="D236" i="4"/>
  <c r="F236" i="4" s="1"/>
  <c r="F235" i="4"/>
  <c r="F234" i="4"/>
  <c r="F233" i="4"/>
  <c r="F232" i="4"/>
  <c r="E231" i="4"/>
  <c r="D231" i="4"/>
  <c r="F230" i="4"/>
  <c r="F229" i="4"/>
  <c r="E228" i="4"/>
  <c r="D228" i="4"/>
  <c r="F228" i="4" s="1"/>
  <c r="F227" i="4"/>
  <c r="F226" i="4"/>
  <c r="F225" i="4"/>
  <c r="E225" i="4"/>
  <c r="D225" i="4"/>
  <c r="F223" i="4"/>
  <c r="F222" i="4"/>
  <c r="F221" i="4"/>
  <c r="F220" i="4"/>
  <c r="F219" i="4"/>
  <c r="E219" i="4"/>
  <c r="D219" i="4"/>
  <c r="F218" i="4"/>
  <c r="F217" i="4"/>
  <c r="E216" i="4"/>
  <c r="E215" i="4" s="1"/>
  <c r="D216" i="4"/>
  <c r="F214" i="4"/>
  <c r="F213" i="4"/>
  <c r="F212" i="4"/>
  <c r="F211" i="4"/>
  <c r="E210" i="4"/>
  <c r="D210" i="4"/>
  <c r="F209" i="4"/>
  <c r="F208" i="4"/>
  <c r="F207" i="4"/>
  <c r="F206" i="4"/>
  <c r="F205" i="4"/>
  <c r="F204" i="4"/>
  <c r="F203" i="4"/>
  <c r="E202" i="4"/>
  <c r="F202" i="4" s="1"/>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F159" i="4"/>
  <c r="E159" i="4"/>
  <c r="D159" i="4"/>
  <c r="F158" i="4"/>
  <c r="F157" i="4"/>
  <c r="F156" i="4"/>
  <c r="F155" i="4"/>
  <c r="F154" i="4"/>
  <c r="E153" i="4"/>
  <c r="D153" i="4"/>
  <c r="D152" i="4"/>
  <c r="F150" i="4"/>
  <c r="F149" i="4"/>
  <c r="F148" i="4"/>
  <c r="F147" i="4"/>
  <c r="F146" i="4"/>
  <c r="F145" i="4"/>
  <c r="F144" i="4"/>
  <c r="F143" i="4"/>
  <c r="F142" i="4"/>
  <c r="F141" i="4"/>
  <c r="E140" i="4"/>
  <c r="E139" i="4" s="1"/>
  <c r="D135" i="1" s="1"/>
  <c r="D140" i="4"/>
  <c r="F138" i="4"/>
  <c r="F137" i="4"/>
  <c r="F136" i="4"/>
  <c r="F135" i="4"/>
  <c r="F134" i="4"/>
  <c r="E134" i="4"/>
  <c r="D134" i="4"/>
  <c r="F133" i="4"/>
  <c r="E133" i="4"/>
  <c r="D133" i="4"/>
  <c r="F132" i="4"/>
  <c r="F131" i="4"/>
  <c r="F130" i="4"/>
  <c r="F129" i="4"/>
  <c r="E128" i="4"/>
  <c r="D128" i="4"/>
  <c r="F128" i="4" s="1"/>
  <c r="F127" i="4"/>
  <c r="F126" i="4"/>
  <c r="F125" i="4"/>
  <c r="E125" i="4"/>
  <c r="E124" i="4" s="1"/>
  <c r="D125" i="4"/>
  <c r="F123" i="4"/>
  <c r="F122" i="4"/>
  <c r="F121" i="4"/>
  <c r="E120" i="4"/>
  <c r="F120" i="4" s="1"/>
  <c r="D120" i="4"/>
  <c r="F119" i="4"/>
  <c r="F118" i="4"/>
  <c r="F117" i="4"/>
  <c r="F116" i="4"/>
  <c r="F115" i="4"/>
  <c r="F114" i="4"/>
  <c r="F113" i="4"/>
  <c r="E112" i="4"/>
  <c r="D112" i="4"/>
  <c r="F112" i="4" s="1"/>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3" i="4" s="1"/>
  <c r="D82" i="4"/>
  <c r="F81" i="4"/>
  <c r="F80" i="4"/>
  <c r="F79" i="4"/>
  <c r="F78" i="4"/>
  <c r="F77" i="4"/>
  <c r="E77" i="4"/>
  <c r="D77" i="4"/>
  <c r="F76" i="4"/>
  <c r="F75" i="4"/>
  <c r="E74" i="4"/>
  <c r="D74" i="4"/>
  <c r="F74" i="4" s="1"/>
  <c r="F73" i="4"/>
  <c r="F72" i="4"/>
  <c r="E71" i="4"/>
  <c r="D71" i="4"/>
  <c r="F71" i="4" s="1"/>
  <c r="F70" i="4"/>
  <c r="F69" i="4"/>
  <c r="E68" i="4"/>
  <c r="D68" i="4"/>
  <c r="F68" i="4" s="1"/>
  <c r="F67" i="4"/>
  <c r="F66" i="4"/>
  <c r="E65" i="4"/>
  <c r="D61" i="1" s="1"/>
  <c r="D65" i="4"/>
  <c r="F64" i="4"/>
  <c r="F63" i="4"/>
  <c r="F62" i="4"/>
  <c r="E62" i="4"/>
  <c r="D62" i="4"/>
  <c r="F61" i="4"/>
  <c r="F60" i="4"/>
  <c r="E59" i="4"/>
  <c r="F59" i="4" s="1"/>
  <c r="D59" i="4"/>
  <c r="F58" i="4"/>
  <c r="F57" i="4"/>
  <c r="F56" i="4"/>
  <c r="F55" i="4"/>
  <c r="F54" i="4"/>
  <c r="E54" i="4"/>
  <c r="D54" i="4"/>
  <c r="F53" i="4"/>
  <c r="F52" i="4"/>
  <c r="F51" i="4"/>
  <c r="E51" i="4"/>
  <c r="D51" i="4"/>
  <c r="F49" i="4"/>
  <c r="F48" i="4"/>
  <c r="F47" i="4"/>
  <c r="F46" i="4"/>
  <c r="F45" i="4"/>
  <c r="E45" i="4"/>
  <c r="E44" i="4" s="1"/>
  <c r="D45" i="4"/>
  <c r="D44" i="4" s="1"/>
  <c r="F44" i="4" s="1"/>
  <c r="F43" i="4"/>
  <c r="F42" i="4"/>
  <c r="F41" i="4"/>
  <c r="E40" i="4"/>
  <c r="D40" i="4"/>
  <c r="F40" i="4" s="1"/>
  <c r="F39" i="4"/>
  <c r="F38" i="4"/>
  <c r="F37" i="4"/>
  <c r="E37" i="4"/>
  <c r="D37" i="4"/>
  <c r="F36" i="4"/>
  <c r="F35" i="4"/>
  <c r="F34" i="4"/>
  <c r="F33" i="4"/>
  <c r="F32" i="4"/>
  <c r="F31" i="4"/>
  <c r="F30" i="4"/>
  <c r="E29" i="4"/>
  <c r="D29" i="4"/>
  <c r="F28" i="4"/>
  <c r="F27" i="4"/>
  <c r="F26" i="4"/>
  <c r="F25" i="4"/>
  <c r="F24" i="4"/>
  <c r="E23" i="4"/>
  <c r="D23" i="4"/>
  <c r="D7" i="4" s="1"/>
  <c r="F22" i="4"/>
  <c r="F21" i="4"/>
  <c r="F20" i="4"/>
  <c r="F19" i="4"/>
  <c r="F18" i="4"/>
  <c r="E17" i="4"/>
  <c r="D17" i="4"/>
  <c r="F17" i="4" s="1"/>
  <c r="F16" i="4"/>
  <c r="F15" i="4"/>
  <c r="F14" i="4"/>
  <c r="F13" i="4"/>
  <c r="F12" i="4"/>
  <c r="F11" i="4"/>
  <c r="F10" i="4"/>
  <c r="F9" i="4"/>
  <c r="E8" i="4"/>
  <c r="F8" i="4" s="1"/>
  <c r="D8" i="4"/>
  <c r="I36" i="3"/>
  <c r="G36" i="3"/>
  <c r="B36" i="3"/>
  <c r="G35" i="3"/>
  <c r="B35" i="3"/>
  <c r="G34" i="3"/>
  <c r="B34" i="3"/>
  <c r="I33" i="3"/>
  <c r="G33" i="3"/>
  <c r="B33" i="3"/>
  <c r="I32" i="3"/>
  <c r="H32" i="3"/>
  <c r="G32" i="3"/>
  <c r="B32" i="3"/>
  <c r="H31" i="3"/>
  <c r="G31" i="3"/>
  <c r="B31" i="3"/>
  <c r="I30" i="3"/>
  <c r="H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G1578" i="1"/>
  <c r="C1578" i="1"/>
  <c r="H1578" i="1" s="1"/>
  <c r="C1577" i="1"/>
  <c r="H1577" i="1" s="1"/>
  <c r="C1576" i="1"/>
  <c r="H1576" i="1" s="1"/>
  <c r="C1575" i="1"/>
  <c r="H1575" i="1" s="1"/>
  <c r="H1574" i="1"/>
  <c r="G1574" i="1"/>
  <c r="C1574" i="1"/>
  <c r="C1573" i="1"/>
  <c r="H1573" i="1" s="1"/>
  <c r="H1572" i="1"/>
  <c r="G1572" i="1"/>
  <c r="C1572" i="1"/>
  <c r="H1571" i="1"/>
  <c r="G1571" i="1"/>
  <c r="C1571" i="1"/>
  <c r="C1570" i="1"/>
  <c r="H1570" i="1" s="1"/>
  <c r="C1569" i="1"/>
  <c r="H1569" i="1" s="1"/>
  <c r="G1568" i="1"/>
  <c r="C1568" i="1"/>
  <c r="H1568" i="1" s="1"/>
  <c r="H1567" i="1"/>
  <c r="C1567" i="1"/>
  <c r="G1567" i="1" s="1"/>
  <c r="C1566" i="1"/>
  <c r="G1566" i="1" s="1"/>
  <c r="H1564" i="1"/>
  <c r="G1564" i="1"/>
  <c r="C1564" i="1"/>
  <c r="H1563" i="1"/>
  <c r="C1563" i="1"/>
  <c r="G1563" i="1" s="1"/>
  <c r="H1562" i="1"/>
  <c r="C1562" i="1"/>
  <c r="G1562" i="1" s="1"/>
  <c r="C1561" i="1"/>
  <c r="H1561" i="1" s="1"/>
  <c r="C1560" i="1"/>
  <c r="H1560" i="1" s="1"/>
  <c r="C1559" i="1"/>
  <c r="H1559" i="1" s="1"/>
  <c r="H1558" i="1"/>
  <c r="G1558" i="1"/>
  <c r="C1558" i="1"/>
  <c r="C1557" i="1"/>
  <c r="H1557" i="1" s="1"/>
  <c r="H1556" i="1"/>
  <c r="G1556" i="1"/>
  <c r="C1556" i="1"/>
  <c r="C1555" i="1"/>
  <c r="H1555" i="1" s="1"/>
  <c r="G1554" i="1"/>
  <c r="C1554" i="1"/>
  <c r="H1554" i="1" s="1"/>
  <c r="C1553" i="1"/>
  <c r="H1553" i="1" s="1"/>
  <c r="H1552" i="1"/>
  <c r="G1552" i="1"/>
  <c r="C1552" i="1"/>
  <c r="C1551" i="1"/>
  <c r="H1551" i="1" s="1"/>
  <c r="H1550" i="1"/>
  <c r="G1550" i="1"/>
  <c r="C1550" i="1"/>
  <c r="C1549" i="1"/>
  <c r="H1549" i="1" s="1"/>
  <c r="H1548" i="1"/>
  <c r="G1548" i="1"/>
  <c r="C1548" i="1"/>
  <c r="H1547" i="1"/>
  <c r="G1547" i="1"/>
  <c r="C1547" i="1"/>
  <c r="C1546" i="1"/>
  <c r="H1546" i="1" s="1"/>
  <c r="C1545" i="1"/>
  <c r="H1545" i="1" s="1"/>
  <c r="G1544" i="1"/>
  <c r="C1544" i="1"/>
  <c r="H1544" i="1" s="1"/>
  <c r="H1543" i="1"/>
  <c r="C1543" i="1"/>
  <c r="G1543" i="1" s="1"/>
  <c r="H1542" i="1"/>
  <c r="C1542" i="1"/>
  <c r="G1542" i="1" s="1"/>
  <c r="C1541" i="1"/>
  <c r="H1541" i="1" s="1"/>
  <c r="H1540" i="1"/>
  <c r="G1540" i="1"/>
  <c r="C1540" i="1"/>
  <c r="H1539" i="1"/>
  <c r="G1539" i="1"/>
  <c r="C1539" i="1"/>
  <c r="H1538" i="1"/>
  <c r="G1538" i="1"/>
  <c r="C1538" i="1"/>
  <c r="C1537" i="1"/>
  <c r="H1537" i="1" s="1"/>
  <c r="C1536" i="1"/>
  <c r="H1536" i="1" s="1"/>
  <c r="H1534" i="1"/>
  <c r="G1534" i="1"/>
  <c r="C1534" i="1"/>
  <c r="C1533" i="1"/>
  <c r="H1533" i="1" s="1"/>
  <c r="H1532" i="1"/>
  <c r="C1532" i="1"/>
  <c r="G1532" i="1" s="1"/>
  <c r="C1531" i="1"/>
  <c r="H1531" i="1" s="1"/>
  <c r="C1529" i="1"/>
  <c r="H1529" i="1" s="1"/>
  <c r="H1528" i="1"/>
  <c r="G1528" i="1"/>
  <c r="C1528" i="1"/>
  <c r="C1527" i="1"/>
  <c r="H1527" i="1" s="1"/>
  <c r="H1526" i="1"/>
  <c r="G1526" i="1"/>
  <c r="C1526" i="1"/>
  <c r="C1525" i="1"/>
  <c r="H1525" i="1" s="1"/>
  <c r="H1523" i="1"/>
  <c r="G1523" i="1"/>
  <c r="C1523" i="1"/>
  <c r="C1522" i="1"/>
  <c r="H1522" i="1" s="1"/>
  <c r="C1521" i="1"/>
  <c r="H1521" i="1" s="1"/>
  <c r="G1520" i="1"/>
  <c r="C1520" i="1"/>
  <c r="H1520" i="1" s="1"/>
  <c r="H1519" i="1"/>
  <c r="C1519" i="1"/>
  <c r="G1519" i="1" s="1"/>
  <c r="C1516" i="1"/>
  <c r="H1516" i="1" s="1"/>
  <c r="G1515" i="1"/>
  <c r="C1515" i="1"/>
  <c r="H1515" i="1" s="1"/>
  <c r="H1514" i="1"/>
  <c r="C1514" i="1"/>
  <c r="G1514" i="1" s="1"/>
  <c r="C1513" i="1"/>
  <c r="H1513" i="1" s="1"/>
  <c r="C1512" i="1"/>
  <c r="H1512" i="1" s="1"/>
  <c r="H1511" i="1"/>
  <c r="G1511" i="1"/>
  <c r="C1511" i="1"/>
  <c r="H1510" i="1"/>
  <c r="C1510" i="1"/>
  <c r="G1510" i="1" s="1"/>
  <c r="C1509" i="1"/>
  <c r="H1509" i="1" s="1"/>
  <c r="C1508" i="1"/>
  <c r="H1508" i="1" s="1"/>
  <c r="C1507" i="1"/>
  <c r="H1507" i="1" s="1"/>
  <c r="C1506" i="1"/>
  <c r="H1506" i="1" s="1"/>
  <c r="C1505" i="1"/>
  <c r="H1505" i="1" s="1"/>
  <c r="C1504" i="1"/>
  <c r="H1504" i="1" s="1"/>
  <c r="G1503" i="1"/>
  <c r="C1503" i="1"/>
  <c r="H1503" i="1" s="1"/>
  <c r="C1502" i="1"/>
  <c r="H1502" i="1" s="1"/>
  <c r="H1500" i="1"/>
  <c r="G1500" i="1"/>
  <c r="C1500" i="1"/>
  <c r="C1498" i="1"/>
  <c r="H1498" i="1" s="1"/>
  <c r="C1497" i="1"/>
  <c r="H1497" i="1" s="1"/>
  <c r="C1496" i="1"/>
  <c r="H1496" i="1" s="1"/>
  <c r="H1495" i="1"/>
  <c r="G1495" i="1"/>
  <c r="C1495" i="1"/>
  <c r="H1494" i="1"/>
  <c r="G1494" i="1"/>
  <c r="C1494" i="1"/>
  <c r="C1493" i="1"/>
  <c r="H1493" i="1" s="1"/>
  <c r="C1492" i="1"/>
  <c r="H1492" i="1" s="1"/>
  <c r="C1491" i="1"/>
  <c r="H1491" i="1" s="1"/>
  <c r="C1490" i="1"/>
  <c r="H1490" i="1" s="1"/>
  <c r="C1489" i="1"/>
  <c r="H1489" i="1" s="1"/>
  <c r="C1488" i="1"/>
  <c r="H1488" i="1" s="1"/>
  <c r="H1487" i="1"/>
  <c r="G1487" i="1"/>
  <c r="C1487" i="1"/>
  <c r="C1486" i="1"/>
  <c r="H1486" i="1" s="1"/>
  <c r="C1485" i="1"/>
  <c r="H1485" i="1" s="1"/>
  <c r="C1484" i="1"/>
  <c r="G1484" i="1" s="1"/>
  <c r="C1483" i="1"/>
  <c r="H1483" i="1" s="1"/>
  <c r="C1482" i="1"/>
  <c r="H1482" i="1" s="1"/>
  <c r="C1480" i="1"/>
  <c r="D1479" i="1"/>
  <c r="C1479" i="1"/>
  <c r="J1479" i="1" s="1"/>
  <c r="D1478" i="1"/>
  <c r="C1478" i="1"/>
  <c r="J1477" i="1"/>
  <c r="H1477" i="1"/>
  <c r="I1477" i="1" s="1"/>
  <c r="G1477" i="1"/>
  <c r="D1477" i="1"/>
  <c r="C1477" i="1"/>
  <c r="D1476" i="1"/>
  <c r="C1476" i="1"/>
  <c r="G1475" i="1"/>
  <c r="D1475" i="1"/>
  <c r="C1475" i="1"/>
  <c r="H1475" i="1" s="1"/>
  <c r="J1474" i="1"/>
  <c r="D1474" i="1"/>
  <c r="C1474" i="1"/>
  <c r="D1473" i="1"/>
  <c r="C1473" i="1"/>
  <c r="J1473" i="1" s="1"/>
  <c r="D1472" i="1"/>
  <c r="C1472" i="1"/>
  <c r="J1472" i="1" s="1"/>
  <c r="D1471" i="1"/>
  <c r="C1471" i="1"/>
  <c r="J1471" i="1" s="1"/>
  <c r="H1470" i="1"/>
  <c r="G1470" i="1"/>
  <c r="D1470" i="1"/>
  <c r="C1470" i="1"/>
  <c r="C1469" i="1"/>
  <c r="D1468" i="1"/>
  <c r="G1468" i="1" s="1"/>
  <c r="C1468" i="1"/>
  <c r="J1468" i="1" s="1"/>
  <c r="H1467" i="1"/>
  <c r="D1467" i="1"/>
  <c r="G1467" i="1" s="1"/>
  <c r="I1467" i="1" s="1"/>
  <c r="C1467" i="1"/>
  <c r="J1466" i="1"/>
  <c r="D1466" i="1"/>
  <c r="C1466" i="1"/>
  <c r="H1466" i="1" s="1"/>
  <c r="D1465" i="1"/>
  <c r="H1465" i="1" s="1"/>
  <c r="C1465" i="1"/>
  <c r="J1464" i="1"/>
  <c r="H1464" i="1"/>
  <c r="I1464" i="1" s="1"/>
  <c r="G1464" i="1"/>
  <c r="D1464" i="1"/>
  <c r="C1464" i="1"/>
  <c r="D1463" i="1"/>
  <c r="G1463" i="1" s="1"/>
  <c r="C1463" i="1"/>
  <c r="J1462" i="1"/>
  <c r="D1462" i="1"/>
  <c r="H1462" i="1" s="1"/>
  <c r="C1462" i="1"/>
  <c r="D1461" i="1"/>
  <c r="C1461" i="1"/>
  <c r="D1460" i="1"/>
  <c r="H1460" i="1" s="1"/>
  <c r="C1460" i="1"/>
  <c r="J1460" i="1" s="1"/>
  <c r="D1459" i="1"/>
  <c r="J1459" i="1" s="1"/>
  <c r="C1459" i="1"/>
  <c r="D1458" i="1"/>
  <c r="G1458" i="1" s="1"/>
  <c r="C1458" i="1"/>
  <c r="J1458" i="1" s="1"/>
  <c r="J1457" i="1"/>
  <c r="D1457" i="1"/>
  <c r="C1457" i="1"/>
  <c r="D1456" i="1"/>
  <c r="C1456" i="1"/>
  <c r="H1456" i="1" s="1"/>
  <c r="D1455" i="1"/>
  <c r="J1455" i="1" s="1"/>
  <c r="C1455" i="1"/>
  <c r="D1454" i="1"/>
  <c r="H1454" i="1" s="1"/>
  <c r="C1454" i="1"/>
  <c r="D1453" i="1"/>
  <c r="C1453" i="1"/>
  <c r="H1453" i="1" s="1"/>
  <c r="D1452" i="1"/>
  <c r="H1452" i="1" s="1"/>
  <c r="C1452" i="1"/>
  <c r="J1451" i="1"/>
  <c r="H1451" i="1"/>
  <c r="I1451" i="1" s="1"/>
  <c r="G1451" i="1"/>
  <c r="D1451" i="1"/>
  <c r="C1451" i="1"/>
  <c r="D1450" i="1"/>
  <c r="G1450" i="1" s="1"/>
  <c r="C1450" i="1"/>
  <c r="J1449" i="1"/>
  <c r="D1449" i="1"/>
  <c r="H1449" i="1" s="1"/>
  <c r="C1449" i="1"/>
  <c r="D1448" i="1"/>
  <c r="C1448" i="1"/>
  <c r="J1448" i="1" s="1"/>
  <c r="J1447" i="1"/>
  <c r="H1447" i="1"/>
  <c r="D1447" i="1"/>
  <c r="G1447" i="1" s="1"/>
  <c r="I1447" i="1" s="1"/>
  <c r="C1447" i="1"/>
  <c r="H1446" i="1"/>
  <c r="G1446" i="1"/>
  <c r="D1446" i="1"/>
  <c r="C1446" i="1"/>
  <c r="J1446" i="1" s="1"/>
  <c r="D1445" i="1"/>
  <c r="C1445" i="1"/>
  <c r="J1445" i="1" s="1"/>
  <c r="D1444" i="1"/>
  <c r="J1444" i="1" s="1"/>
  <c r="C1444" i="1"/>
  <c r="D1443" i="1"/>
  <c r="G1443" i="1" s="1"/>
  <c r="C1443" i="1"/>
  <c r="J1443" i="1" s="1"/>
  <c r="J1442" i="1"/>
  <c r="D1442" i="1"/>
  <c r="H1442" i="1" s="1"/>
  <c r="C1442" i="1"/>
  <c r="D1441" i="1"/>
  <c r="G1441" i="1" s="1"/>
  <c r="C1441" i="1"/>
  <c r="J1441" i="1" s="1"/>
  <c r="J1440" i="1"/>
  <c r="D1440" i="1"/>
  <c r="H1440" i="1" s="1"/>
  <c r="C1440" i="1"/>
  <c r="D1439" i="1"/>
  <c r="G1439" i="1" s="1"/>
  <c r="C1439" i="1"/>
  <c r="J1439" i="1" s="1"/>
  <c r="H1438" i="1"/>
  <c r="D1438" i="1"/>
  <c r="G1438" i="1" s="1"/>
  <c r="C1438" i="1"/>
  <c r="H1437" i="1"/>
  <c r="G1437" i="1"/>
  <c r="D1437" i="1"/>
  <c r="C1437" i="1"/>
  <c r="D1436" i="1"/>
  <c r="H1434" i="1"/>
  <c r="D1434" i="1"/>
  <c r="G1434" i="1" s="1"/>
  <c r="C1434" i="1"/>
  <c r="D1433" i="1"/>
  <c r="G1433" i="1" s="1"/>
  <c r="C1433" i="1"/>
  <c r="H1433" i="1" s="1"/>
  <c r="D1432" i="1"/>
  <c r="C1432" i="1"/>
  <c r="H1432" i="1" s="1"/>
  <c r="H1431" i="1"/>
  <c r="G1431" i="1"/>
  <c r="D1431" i="1"/>
  <c r="C1431" i="1"/>
  <c r="D1430" i="1"/>
  <c r="G1430" i="1" s="1"/>
  <c r="C1430" i="1"/>
  <c r="H1430" i="1" s="1"/>
  <c r="H1429" i="1"/>
  <c r="D1429" i="1"/>
  <c r="G1429" i="1" s="1"/>
  <c r="C1429" i="1"/>
  <c r="H1428" i="1"/>
  <c r="G1428" i="1"/>
  <c r="D1428" i="1"/>
  <c r="C1428" i="1"/>
  <c r="D1427" i="1"/>
  <c r="G1427" i="1" s="1"/>
  <c r="C1427" i="1"/>
  <c r="H1427" i="1" s="1"/>
  <c r="H1426" i="1"/>
  <c r="D1426" i="1"/>
  <c r="G1426" i="1" s="1"/>
  <c r="C1426" i="1"/>
  <c r="H1425" i="1"/>
  <c r="G1425" i="1"/>
  <c r="D1425" i="1"/>
  <c r="C1425" i="1"/>
  <c r="D1424" i="1"/>
  <c r="G1424" i="1" s="1"/>
  <c r="C1424" i="1"/>
  <c r="H1424" i="1" s="1"/>
  <c r="C1423" i="1"/>
  <c r="H1422" i="1"/>
  <c r="G1422" i="1"/>
  <c r="D1422" i="1"/>
  <c r="C1422" i="1"/>
  <c r="D1421" i="1"/>
  <c r="G1421" i="1" s="1"/>
  <c r="C1421" i="1"/>
  <c r="H1421" i="1" s="1"/>
  <c r="D1420" i="1"/>
  <c r="H1420" i="1" s="1"/>
  <c r="C1420" i="1"/>
  <c r="H1419" i="1"/>
  <c r="D1419" i="1"/>
  <c r="G1419" i="1" s="1"/>
  <c r="C1419" i="1"/>
  <c r="D1418" i="1"/>
  <c r="G1418" i="1" s="1"/>
  <c r="C1418" i="1"/>
  <c r="H1418" i="1" s="1"/>
  <c r="H1417" i="1"/>
  <c r="G1417" i="1"/>
  <c r="D1417" i="1"/>
  <c r="C1417" i="1"/>
  <c r="H1416" i="1"/>
  <c r="G1416" i="1"/>
  <c r="D1416" i="1"/>
  <c r="C1416" i="1"/>
  <c r="D1415" i="1"/>
  <c r="G1415" i="1" s="1"/>
  <c r="C1415" i="1"/>
  <c r="H1415" i="1" s="1"/>
  <c r="H1414" i="1"/>
  <c r="G1414" i="1"/>
  <c r="D1414" i="1"/>
  <c r="C1414" i="1"/>
  <c r="H1413" i="1"/>
  <c r="G1413" i="1"/>
  <c r="D1413" i="1"/>
  <c r="C1413" i="1"/>
  <c r="D1412" i="1"/>
  <c r="G1412" i="1" s="1"/>
  <c r="C1412" i="1"/>
  <c r="H1412" i="1" s="1"/>
  <c r="D1411" i="1"/>
  <c r="H1411" i="1" s="1"/>
  <c r="C1411" i="1"/>
  <c r="H1410" i="1"/>
  <c r="G1410" i="1"/>
  <c r="D1410" i="1"/>
  <c r="C1410" i="1"/>
  <c r="D1409" i="1"/>
  <c r="H1407" i="1"/>
  <c r="G1407" i="1"/>
  <c r="D1407" i="1"/>
  <c r="C1407" i="1"/>
  <c r="D1406" i="1"/>
  <c r="G1406" i="1" s="1"/>
  <c r="C1406" i="1"/>
  <c r="H1406" i="1" s="1"/>
  <c r="H1405" i="1"/>
  <c r="G1405" i="1"/>
  <c r="D1405" i="1"/>
  <c r="C1405" i="1"/>
  <c r="H1404" i="1"/>
  <c r="G1404" i="1"/>
  <c r="D1404" i="1"/>
  <c r="C1404" i="1"/>
  <c r="D1403" i="1"/>
  <c r="G1403" i="1" s="1"/>
  <c r="C1403" i="1"/>
  <c r="H1402" i="1"/>
  <c r="G1402" i="1"/>
  <c r="D1402" i="1"/>
  <c r="C1402" i="1"/>
  <c r="D1401" i="1"/>
  <c r="H1401" i="1" s="1"/>
  <c r="C1401" i="1"/>
  <c r="D1400" i="1"/>
  <c r="H1400" i="1" s="1"/>
  <c r="C1400" i="1"/>
  <c r="H1399" i="1"/>
  <c r="G1399" i="1"/>
  <c r="D1399" i="1"/>
  <c r="C1399" i="1"/>
  <c r="D1398" i="1"/>
  <c r="G1398" i="1" s="1"/>
  <c r="C1398" i="1"/>
  <c r="H1398" i="1" s="1"/>
  <c r="D1397" i="1"/>
  <c r="H1397" i="1" s="1"/>
  <c r="C1397" i="1"/>
  <c r="H1396" i="1"/>
  <c r="G1396" i="1"/>
  <c r="D1396" i="1"/>
  <c r="C1396" i="1"/>
  <c r="H1395" i="1"/>
  <c r="G1395" i="1"/>
  <c r="D1395" i="1"/>
  <c r="C1395" i="1"/>
  <c r="D1394" i="1"/>
  <c r="H1394" i="1" s="1"/>
  <c r="C1394" i="1"/>
  <c r="H1393" i="1"/>
  <c r="G1393" i="1"/>
  <c r="D1393" i="1"/>
  <c r="C1393" i="1"/>
  <c r="H1392" i="1"/>
  <c r="G1392" i="1"/>
  <c r="D1392" i="1"/>
  <c r="C1392" i="1"/>
  <c r="D1391" i="1"/>
  <c r="H1391" i="1" s="1"/>
  <c r="C1391" i="1"/>
  <c r="H1390" i="1"/>
  <c r="G1390" i="1"/>
  <c r="D1390" i="1"/>
  <c r="C1390" i="1"/>
  <c r="H1389" i="1"/>
  <c r="G1389" i="1"/>
  <c r="D1389" i="1"/>
  <c r="C1389" i="1"/>
  <c r="D1388" i="1"/>
  <c r="H1388" i="1" s="1"/>
  <c r="C1388" i="1"/>
  <c r="H1387" i="1"/>
  <c r="G1387" i="1"/>
  <c r="D1387" i="1"/>
  <c r="C1387" i="1"/>
  <c r="H1386" i="1"/>
  <c r="G1386" i="1"/>
  <c r="D1386" i="1"/>
  <c r="C1386" i="1"/>
  <c r="D1385" i="1"/>
  <c r="H1385" i="1" s="1"/>
  <c r="C1385" i="1"/>
  <c r="H1384" i="1"/>
  <c r="G1384" i="1"/>
  <c r="D1384" i="1"/>
  <c r="C1384" i="1"/>
  <c r="D1382" i="1"/>
  <c r="H1382" i="1" s="1"/>
  <c r="C1382" i="1"/>
  <c r="H1381" i="1"/>
  <c r="G1381" i="1"/>
  <c r="D1381" i="1"/>
  <c r="C1381" i="1"/>
  <c r="H1380" i="1"/>
  <c r="G1380" i="1"/>
  <c r="D1380" i="1"/>
  <c r="C1380" i="1"/>
  <c r="D1379" i="1"/>
  <c r="H1379" i="1" s="1"/>
  <c r="C1379" i="1"/>
  <c r="D1378" i="1"/>
  <c r="C1378" i="1"/>
  <c r="G1377" i="1"/>
  <c r="D1377" i="1"/>
  <c r="H1377" i="1" s="1"/>
  <c r="C1377" i="1"/>
  <c r="D1376" i="1"/>
  <c r="H1376" i="1" s="1"/>
  <c r="C1376" i="1"/>
  <c r="H1375" i="1"/>
  <c r="G1375" i="1"/>
  <c r="D1375" i="1"/>
  <c r="C1375" i="1"/>
  <c r="H1374" i="1"/>
  <c r="G1374" i="1"/>
  <c r="D1374" i="1"/>
  <c r="C1374" i="1"/>
  <c r="G1373" i="1"/>
  <c r="D1373" i="1"/>
  <c r="H1373" i="1" s="1"/>
  <c r="C1373" i="1"/>
  <c r="H1372" i="1"/>
  <c r="G1372" i="1"/>
  <c r="D1372" i="1"/>
  <c r="C1372" i="1"/>
  <c r="H1371" i="1"/>
  <c r="G1371" i="1"/>
  <c r="D1371" i="1"/>
  <c r="C1371" i="1"/>
  <c r="D1370" i="1"/>
  <c r="H1370" i="1" s="1"/>
  <c r="C1370" i="1"/>
  <c r="D1369" i="1"/>
  <c r="H1369" i="1" s="1"/>
  <c r="C1369" i="1"/>
  <c r="H1368" i="1"/>
  <c r="G1368" i="1"/>
  <c r="D1368" i="1"/>
  <c r="C1368" i="1"/>
  <c r="G1367" i="1"/>
  <c r="D1367" i="1"/>
  <c r="H1367" i="1" s="1"/>
  <c r="C1367" i="1"/>
  <c r="H1366" i="1"/>
  <c r="G1366" i="1"/>
  <c r="D1366" i="1"/>
  <c r="C1366" i="1"/>
  <c r="H1365" i="1"/>
  <c r="G1365" i="1"/>
  <c r="D1365" i="1"/>
  <c r="C1365" i="1"/>
  <c r="G1364" i="1"/>
  <c r="D1364" i="1"/>
  <c r="H1364" i="1" s="1"/>
  <c r="C1364" i="1"/>
  <c r="H1363" i="1"/>
  <c r="G1363" i="1"/>
  <c r="D1363" i="1"/>
  <c r="C1363" i="1"/>
  <c r="H1362" i="1"/>
  <c r="G1362" i="1"/>
  <c r="D1362" i="1"/>
  <c r="C1362" i="1"/>
  <c r="G1361" i="1"/>
  <c r="D1361" i="1"/>
  <c r="H1361" i="1" s="1"/>
  <c r="C1361" i="1"/>
  <c r="H1360" i="1"/>
  <c r="G1360" i="1"/>
  <c r="D1360" i="1"/>
  <c r="C1360" i="1"/>
  <c r="H1359" i="1"/>
  <c r="G1359" i="1"/>
  <c r="D1359" i="1"/>
  <c r="C1359" i="1"/>
  <c r="G1358" i="1"/>
  <c r="D1358" i="1"/>
  <c r="H1358" i="1" s="1"/>
  <c r="C1358" i="1"/>
  <c r="H1357" i="1"/>
  <c r="G1357" i="1"/>
  <c r="D1357" i="1"/>
  <c r="C1357" i="1"/>
  <c r="H1356" i="1"/>
  <c r="G1356" i="1"/>
  <c r="D1356" i="1"/>
  <c r="C1356" i="1"/>
  <c r="C1355" i="1"/>
  <c r="H1354" i="1"/>
  <c r="D1354" i="1"/>
  <c r="G1354" i="1" s="1"/>
  <c r="C1354" i="1"/>
  <c r="H1353" i="1"/>
  <c r="G1353" i="1"/>
  <c r="D1353" i="1"/>
  <c r="C1353" i="1"/>
  <c r="G1352" i="1"/>
  <c r="D1352" i="1"/>
  <c r="H1352" i="1" s="1"/>
  <c r="C1352" i="1"/>
  <c r="H1351" i="1"/>
  <c r="G1351" i="1"/>
  <c r="D1351" i="1"/>
  <c r="C1351" i="1"/>
  <c r="H1350" i="1"/>
  <c r="G1350" i="1"/>
  <c r="D1350" i="1"/>
  <c r="C1350" i="1"/>
  <c r="D1349" i="1"/>
  <c r="H1349" i="1" s="1"/>
  <c r="C1349" i="1"/>
  <c r="H1348" i="1"/>
  <c r="G1348" i="1"/>
  <c r="D1348" i="1"/>
  <c r="C1348" i="1"/>
  <c r="H1347" i="1"/>
  <c r="G1347" i="1"/>
  <c r="D1347" i="1"/>
  <c r="C1347" i="1"/>
  <c r="G1346" i="1"/>
  <c r="D1346" i="1"/>
  <c r="H1346" i="1" s="1"/>
  <c r="C1346" i="1"/>
  <c r="H1345" i="1"/>
  <c r="G1345" i="1"/>
  <c r="D1345" i="1"/>
  <c r="C1345" i="1"/>
  <c r="H1344" i="1"/>
  <c r="G1344" i="1"/>
  <c r="D1344" i="1"/>
  <c r="C1344" i="1"/>
  <c r="G1343" i="1"/>
  <c r="D1343" i="1"/>
  <c r="H1343" i="1" s="1"/>
  <c r="C1343" i="1"/>
  <c r="H1342" i="1"/>
  <c r="G1342" i="1"/>
  <c r="D1342" i="1"/>
  <c r="C1342" i="1"/>
  <c r="H1341" i="1"/>
  <c r="G1341" i="1"/>
  <c r="D1341" i="1"/>
  <c r="C1341" i="1"/>
  <c r="G1340" i="1"/>
  <c r="D1340" i="1"/>
  <c r="H1340" i="1" s="1"/>
  <c r="C1340" i="1"/>
  <c r="H1339" i="1"/>
  <c r="G1339" i="1"/>
  <c r="D1339" i="1"/>
  <c r="C1339" i="1"/>
  <c r="H1338" i="1"/>
  <c r="G1338" i="1"/>
  <c r="D1338" i="1"/>
  <c r="C1338" i="1"/>
  <c r="G1337" i="1"/>
  <c r="D1337" i="1"/>
  <c r="H1337" i="1" s="1"/>
  <c r="C1337" i="1"/>
  <c r="H1336" i="1"/>
  <c r="G1336" i="1"/>
  <c r="D1336" i="1"/>
  <c r="C1336" i="1"/>
  <c r="H1335" i="1"/>
  <c r="G1335" i="1"/>
  <c r="D1335" i="1"/>
  <c r="C1335" i="1"/>
  <c r="G1334" i="1"/>
  <c r="D1334" i="1"/>
  <c r="H1334" i="1" s="1"/>
  <c r="C1334" i="1"/>
  <c r="D1333" i="1"/>
  <c r="H1333" i="1" s="1"/>
  <c r="C1333" i="1"/>
  <c r="H1332" i="1"/>
  <c r="G1332" i="1"/>
  <c r="D1332" i="1"/>
  <c r="C1332" i="1"/>
  <c r="G1331" i="1"/>
  <c r="D1331" i="1"/>
  <c r="H1331" i="1" s="1"/>
  <c r="C1331" i="1"/>
  <c r="H1330" i="1"/>
  <c r="G1330" i="1"/>
  <c r="D1330" i="1"/>
  <c r="C1330" i="1"/>
  <c r="G1328" i="1"/>
  <c r="D1328" i="1"/>
  <c r="H1328" i="1" s="1"/>
  <c r="C1328" i="1"/>
  <c r="H1327" i="1"/>
  <c r="G1327" i="1"/>
  <c r="D1327" i="1"/>
  <c r="C1327" i="1"/>
  <c r="H1326" i="1"/>
  <c r="G1326" i="1"/>
  <c r="D1326" i="1"/>
  <c r="C1326" i="1"/>
  <c r="G1325" i="1"/>
  <c r="D1325" i="1"/>
  <c r="H1325" i="1" s="1"/>
  <c r="C1325" i="1"/>
  <c r="D1324" i="1"/>
  <c r="H1324" i="1" s="1"/>
  <c r="C1324" i="1"/>
  <c r="H1323" i="1"/>
  <c r="G1323" i="1"/>
  <c r="D1323" i="1"/>
  <c r="C1323" i="1"/>
  <c r="C1322" i="1"/>
  <c r="H1321" i="1"/>
  <c r="G1321" i="1"/>
  <c r="D1321" i="1"/>
  <c r="C1321" i="1"/>
  <c r="H1320" i="1"/>
  <c r="G1320" i="1"/>
  <c r="D1320" i="1"/>
  <c r="C1320" i="1"/>
  <c r="G1319" i="1"/>
  <c r="D1319" i="1"/>
  <c r="H1319" i="1" s="1"/>
  <c r="C1319" i="1"/>
  <c r="H1318" i="1"/>
  <c r="G1318" i="1"/>
  <c r="D1318" i="1"/>
  <c r="C1318" i="1"/>
  <c r="H1317" i="1"/>
  <c r="G1317" i="1"/>
  <c r="D1317" i="1"/>
  <c r="C1317" i="1"/>
  <c r="G1316" i="1"/>
  <c r="D1316" i="1"/>
  <c r="H1316" i="1" s="1"/>
  <c r="C1316" i="1"/>
  <c r="H1315" i="1"/>
  <c r="G1315" i="1"/>
  <c r="D1315" i="1"/>
  <c r="C1315" i="1"/>
  <c r="H1314" i="1"/>
  <c r="G1314" i="1"/>
  <c r="D1314" i="1"/>
  <c r="C1314" i="1"/>
  <c r="G1313" i="1"/>
  <c r="D1313" i="1"/>
  <c r="H1313" i="1" s="1"/>
  <c r="C1313" i="1"/>
  <c r="H1312" i="1"/>
  <c r="G1312" i="1"/>
  <c r="D1312" i="1"/>
  <c r="C1312" i="1"/>
  <c r="H1311" i="1"/>
  <c r="G1311" i="1"/>
  <c r="D1311" i="1"/>
  <c r="C1311" i="1"/>
  <c r="D1310" i="1"/>
  <c r="H1310" i="1" s="1"/>
  <c r="C1310" i="1"/>
  <c r="G1310" i="1" s="1"/>
  <c r="H1309" i="1"/>
  <c r="G1309" i="1"/>
  <c r="D1309" i="1"/>
  <c r="C1309" i="1"/>
  <c r="H1308" i="1"/>
  <c r="D1308" i="1"/>
  <c r="G1308" i="1" s="1"/>
  <c r="C1308" i="1"/>
  <c r="C1307" i="1"/>
  <c r="H1306" i="1"/>
  <c r="G1306" i="1"/>
  <c r="D1306" i="1"/>
  <c r="C1306" i="1"/>
  <c r="H1305" i="1"/>
  <c r="G1305" i="1"/>
  <c r="D1305" i="1"/>
  <c r="C1305" i="1"/>
  <c r="G1304" i="1"/>
  <c r="D1304" i="1"/>
  <c r="H1304" i="1" s="1"/>
  <c r="C1304" i="1"/>
  <c r="H1303" i="1"/>
  <c r="G1303" i="1"/>
  <c r="D1303" i="1"/>
  <c r="C1303" i="1"/>
  <c r="H1302" i="1"/>
  <c r="G1302" i="1"/>
  <c r="D1302" i="1"/>
  <c r="C1302" i="1"/>
  <c r="D1301" i="1"/>
  <c r="H1301" i="1" s="1"/>
  <c r="C1301" i="1"/>
  <c r="C1300" i="1"/>
  <c r="G1298" i="1"/>
  <c r="D1298" i="1"/>
  <c r="H1298" i="1" s="1"/>
  <c r="C1298" i="1"/>
  <c r="H1297" i="1"/>
  <c r="G1297" i="1"/>
  <c r="D1297" i="1"/>
  <c r="C1297" i="1"/>
  <c r="H1296" i="1"/>
  <c r="G1296" i="1"/>
  <c r="D1296" i="1"/>
  <c r="C1296" i="1"/>
  <c r="G1295" i="1"/>
  <c r="D1295" i="1"/>
  <c r="H1295" i="1" s="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D1271" i="1"/>
  <c r="H1271" i="1" s="1"/>
  <c r="C1271" i="1"/>
  <c r="H1270" i="1"/>
  <c r="G1270" i="1"/>
  <c r="D1270" i="1"/>
  <c r="C1270" i="1"/>
  <c r="H1269" i="1"/>
  <c r="G1269" i="1"/>
  <c r="D1269" i="1"/>
  <c r="C1269" i="1"/>
  <c r="H1268" i="1"/>
  <c r="G1268" i="1"/>
  <c r="D1268" i="1"/>
  <c r="C1268" i="1"/>
  <c r="H1267" i="1"/>
  <c r="G1267" i="1"/>
  <c r="D1267" i="1"/>
  <c r="C1267" i="1"/>
  <c r="D1266" i="1"/>
  <c r="H1266" i="1" s="1"/>
  <c r="C1266" i="1"/>
  <c r="D1265" i="1"/>
  <c r="H1265" i="1" s="1"/>
  <c r="C1265" i="1"/>
  <c r="D1264" i="1"/>
  <c r="C1264" i="1"/>
  <c r="G1263"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D1244" i="1"/>
  <c r="H1244" i="1" s="1"/>
  <c r="C1244" i="1"/>
  <c r="H1243" i="1"/>
  <c r="G1243" i="1"/>
  <c r="D1243" i="1"/>
  <c r="C1243" i="1"/>
  <c r="H1242" i="1"/>
  <c r="G1242" i="1"/>
  <c r="D1242" i="1"/>
  <c r="C1242" i="1"/>
  <c r="H1241" i="1"/>
  <c r="D1241" i="1"/>
  <c r="G1241" i="1" s="1"/>
  <c r="C1241" i="1"/>
  <c r="H1240" i="1"/>
  <c r="D1240" i="1"/>
  <c r="G1240" i="1" s="1"/>
  <c r="C1240" i="1"/>
  <c r="H1239" i="1"/>
  <c r="G1239" i="1"/>
  <c r="D1239" i="1"/>
  <c r="C1239" i="1"/>
  <c r="H1238" i="1"/>
  <c r="G1238" i="1"/>
  <c r="D1238" i="1"/>
  <c r="C1238" i="1"/>
  <c r="H1237" i="1"/>
  <c r="G1237" i="1"/>
  <c r="D1237" i="1"/>
  <c r="C1237" i="1"/>
  <c r="C1236" i="1"/>
  <c r="C1235" i="1"/>
  <c r="H1234" i="1"/>
  <c r="G1234" i="1"/>
  <c r="D1234" i="1"/>
  <c r="C1234" i="1"/>
  <c r="H1233" i="1"/>
  <c r="G1233" i="1"/>
  <c r="D1233" i="1"/>
  <c r="C1233" i="1"/>
  <c r="D1232" i="1"/>
  <c r="C1232" i="1"/>
  <c r="H1232" i="1" s="1"/>
  <c r="H1231" i="1"/>
  <c r="G1231" i="1"/>
  <c r="D1231" i="1"/>
  <c r="C1231" i="1"/>
  <c r="H1230" i="1"/>
  <c r="G1230" i="1"/>
  <c r="D1230" i="1"/>
  <c r="C1230" i="1"/>
  <c r="D1229" i="1"/>
  <c r="H1229" i="1" s="1"/>
  <c r="C1229" i="1"/>
  <c r="H1228" i="1"/>
  <c r="G1228" i="1"/>
  <c r="D1228" i="1"/>
  <c r="C1228" i="1"/>
  <c r="D1227" i="1"/>
  <c r="H1227" i="1" s="1"/>
  <c r="C1227" i="1"/>
  <c r="H1226" i="1"/>
  <c r="G1226" i="1"/>
  <c r="D1226" i="1"/>
  <c r="C1226" i="1"/>
  <c r="H1225" i="1"/>
  <c r="G1225" i="1"/>
  <c r="D1225" i="1"/>
  <c r="C1225" i="1"/>
  <c r="H1224" i="1"/>
  <c r="D1224" i="1"/>
  <c r="C1224" i="1"/>
  <c r="D1223" i="1"/>
  <c r="C1223" i="1"/>
  <c r="H1221" i="1"/>
  <c r="G1221" i="1"/>
  <c r="D1221" i="1"/>
  <c r="C1221" i="1"/>
  <c r="H1220" i="1"/>
  <c r="G1220" i="1"/>
  <c r="D1220" i="1"/>
  <c r="C1220" i="1"/>
  <c r="H1219" i="1"/>
  <c r="G1219" i="1"/>
  <c r="D1219" i="1"/>
  <c r="C1219" i="1"/>
  <c r="H1218" i="1"/>
  <c r="G1218" i="1"/>
  <c r="D1218" i="1"/>
  <c r="C1218" i="1"/>
  <c r="D1217" i="1"/>
  <c r="C1217" i="1"/>
  <c r="D1216" i="1"/>
  <c r="G1216" i="1" s="1"/>
  <c r="C1216" i="1"/>
  <c r="H1216" i="1" s="1"/>
  <c r="C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G1166" i="1"/>
  <c r="D1166" i="1"/>
  <c r="H1166" i="1" s="1"/>
  <c r="C1166" i="1"/>
  <c r="D1165" i="1"/>
  <c r="H1165" i="1" s="1"/>
  <c r="C1165" i="1"/>
  <c r="D1164" i="1"/>
  <c r="H1164" i="1" s="1"/>
  <c r="C1164" i="1"/>
  <c r="D1163" i="1"/>
  <c r="H1163" i="1" s="1"/>
  <c r="C1163" i="1"/>
  <c r="H1162" i="1"/>
  <c r="G1162" i="1"/>
  <c r="D1162" i="1"/>
  <c r="C1162" i="1"/>
  <c r="H1161" i="1"/>
  <c r="G1161" i="1"/>
  <c r="D1161" i="1"/>
  <c r="C1161" i="1"/>
  <c r="D1160" i="1"/>
  <c r="H1160" i="1" s="1"/>
  <c r="C1160" i="1"/>
  <c r="H1159" i="1"/>
  <c r="G1159" i="1"/>
  <c r="D1159" i="1"/>
  <c r="C1159" i="1"/>
  <c r="H1158" i="1"/>
  <c r="G1158" i="1"/>
  <c r="D1158" i="1"/>
  <c r="C1158" i="1"/>
  <c r="D1157" i="1"/>
  <c r="H1157" i="1" s="1"/>
  <c r="C1157" i="1"/>
  <c r="D1156" i="1"/>
  <c r="C1156" i="1"/>
  <c r="H1156" i="1" s="1"/>
  <c r="D1155" i="1"/>
  <c r="H1155" i="1" s="1"/>
  <c r="C1155"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D1141" i="1"/>
  <c r="C1141" i="1"/>
  <c r="H1141" i="1" s="1"/>
  <c r="H1140" i="1"/>
  <c r="G1140" i="1"/>
  <c r="D1140" i="1"/>
  <c r="C1140" i="1"/>
  <c r="H1139" i="1"/>
  <c r="G1139" i="1"/>
  <c r="D1139" i="1"/>
  <c r="C1139" i="1"/>
  <c r="H1138" i="1"/>
  <c r="G1138" i="1"/>
  <c r="D1138" i="1"/>
  <c r="C1138" i="1"/>
  <c r="D1137" i="1"/>
  <c r="G1137" i="1" s="1"/>
  <c r="C1137" i="1"/>
  <c r="D1136" i="1"/>
  <c r="G1136" i="1" s="1"/>
  <c r="C1136" i="1"/>
  <c r="H1136" i="1" s="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D1125" i="1"/>
  <c r="H1125" i="1" s="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D1117" i="1"/>
  <c r="C1117" i="1"/>
  <c r="H1117" i="1" s="1"/>
  <c r="H1116" i="1"/>
  <c r="G1116" i="1"/>
  <c r="D1116" i="1"/>
  <c r="C1116" i="1"/>
  <c r="H1115" i="1"/>
  <c r="G1115" i="1"/>
  <c r="D1115" i="1"/>
  <c r="C1115" i="1"/>
  <c r="H1114" i="1"/>
  <c r="G1114" i="1"/>
  <c r="D1114" i="1"/>
  <c r="C1114" i="1"/>
  <c r="D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D1064" i="1"/>
  <c r="H1064" i="1" s="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D1050" i="1"/>
  <c r="G1050" i="1" s="1"/>
  <c r="C1050" i="1"/>
  <c r="H1049" i="1"/>
  <c r="G1049" i="1"/>
  <c r="D1049" i="1"/>
  <c r="C1049" i="1"/>
  <c r="D1048" i="1"/>
  <c r="H1048" i="1" s="1"/>
  <c r="C1048"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G1035" i="1"/>
  <c r="D1035" i="1"/>
  <c r="H1035" i="1" s="1"/>
  <c r="C1035" i="1"/>
  <c r="H1034" i="1"/>
  <c r="D1034" i="1"/>
  <c r="G1034" i="1" s="1"/>
  <c r="C1034" i="1"/>
  <c r="D1033" i="1"/>
  <c r="C1033" i="1"/>
  <c r="H1033" i="1" s="1"/>
  <c r="G1032" i="1"/>
  <c r="D1032" i="1"/>
  <c r="C1032" i="1"/>
  <c r="H1032" i="1" s="1"/>
  <c r="H1031" i="1"/>
  <c r="G1031" i="1"/>
  <c r="D1031" i="1"/>
  <c r="C1031" i="1"/>
  <c r="D1030" i="1"/>
  <c r="H1029" i="1"/>
  <c r="G1029" i="1"/>
  <c r="D1029" i="1"/>
  <c r="C1029" i="1"/>
  <c r="D1028" i="1"/>
  <c r="H1028" i="1" s="1"/>
  <c r="C1028" i="1"/>
  <c r="H1027" i="1"/>
  <c r="G1027" i="1"/>
  <c r="D1027" i="1"/>
  <c r="C1027" i="1"/>
  <c r="D1026" i="1"/>
  <c r="C1026" i="1"/>
  <c r="H1025" i="1"/>
  <c r="D1025" i="1"/>
  <c r="G1025" i="1" s="1"/>
  <c r="C1025" i="1"/>
  <c r="H1024" i="1"/>
  <c r="G1024" i="1"/>
  <c r="D1024" i="1"/>
  <c r="C1024"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C1012" i="1"/>
  <c r="H1012" i="1" s="1"/>
  <c r="H1011" i="1"/>
  <c r="G1011" i="1"/>
  <c r="D1011" i="1"/>
  <c r="C1011" i="1"/>
  <c r="H1010" i="1"/>
  <c r="G1010" i="1"/>
  <c r="D1010" i="1"/>
  <c r="C1010" i="1"/>
  <c r="H1009" i="1"/>
  <c r="G1009" i="1"/>
  <c r="D1009" i="1"/>
  <c r="C1009" i="1"/>
  <c r="D1008" i="1"/>
  <c r="H1008" i="1" s="1"/>
  <c r="C1008" i="1"/>
  <c r="D1007" i="1"/>
  <c r="C1007" i="1"/>
  <c r="G1006" i="1"/>
  <c r="D1006" i="1"/>
  <c r="C1006" i="1"/>
  <c r="H1006" i="1" s="1"/>
  <c r="H1005" i="1"/>
  <c r="G1005" i="1"/>
  <c r="D1005" i="1"/>
  <c r="C1005" i="1"/>
  <c r="D1004" i="1"/>
  <c r="C1004" i="1"/>
  <c r="H1004" i="1" s="1"/>
  <c r="H1003" i="1"/>
  <c r="G1003" i="1"/>
  <c r="D1003" i="1"/>
  <c r="C1003" i="1"/>
  <c r="H1002" i="1"/>
  <c r="G1002" i="1"/>
  <c r="D1002" i="1"/>
  <c r="C1002" i="1"/>
  <c r="H1001" i="1"/>
  <c r="G1001" i="1"/>
  <c r="D1001" i="1"/>
  <c r="C1001" i="1"/>
  <c r="H1000" i="1"/>
  <c r="D1000" i="1"/>
  <c r="G1000" i="1" s="1"/>
  <c r="C1000" i="1"/>
  <c r="D999" i="1"/>
  <c r="C999" i="1"/>
  <c r="D998" i="1"/>
  <c r="G998" i="1" s="1"/>
  <c r="C998" i="1"/>
  <c r="H998" i="1" s="1"/>
  <c r="C997" i="1"/>
  <c r="D996" i="1"/>
  <c r="C996" i="1"/>
  <c r="H996" i="1" s="1"/>
  <c r="D995" i="1"/>
  <c r="C995" i="1"/>
  <c r="H995" i="1" s="1"/>
  <c r="D994" i="1"/>
  <c r="C994" i="1"/>
  <c r="H994" i="1" s="1"/>
  <c r="D993" i="1"/>
  <c r="C993" i="1"/>
  <c r="H992" i="1"/>
  <c r="G992" i="1"/>
  <c r="D992" i="1"/>
  <c r="C992" i="1"/>
  <c r="H989" i="1"/>
  <c r="G989" i="1"/>
  <c r="D989" i="1"/>
  <c r="C989" i="1"/>
  <c r="H988" i="1"/>
  <c r="G988" i="1"/>
  <c r="D988" i="1"/>
  <c r="C988" i="1"/>
  <c r="D987" i="1"/>
  <c r="C987" i="1"/>
  <c r="D986" i="1"/>
  <c r="C986" i="1"/>
  <c r="H986" i="1" s="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D823" i="1"/>
  <c r="H823" i="1" s="1"/>
  <c r="C823" i="1"/>
  <c r="H822" i="1"/>
  <c r="G822" i="1"/>
  <c r="D822" i="1"/>
  <c r="C822" i="1"/>
  <c r="D821" i="1"/>
  <c r="H821" i="1" s="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D814" i="1"/>
  <c r="H814" i="1" s="1"/>
  <c r="C814" i="1"/>
  <c r="H813" i="1"/>
  <c r="G813" i="1"/>
  <c r="D813" i="1"/>
  <c r="C813" i="1"/>
  <c r="H812" i="1"/>
  <c r="G812" i="1"/>
  <c r="D812" i="1"/>
  <c r="C812" i="1"/>
  <c r="H811" i="1"/>
  <c r="G811" i="1"/>
  <c r="D811" i="1"/>
  <c r="C811" i="1"/>
  <c r="H810" i="1"/>
  <c r="G810" i="1"/>
  <c r="D810" i="1"/>
  <c r="C810"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D763" i="1"/>
  <c r="H763" i="1" s="1"/>
  <c r="C763" i="1"/>
  <c r="H762" i="1"/>
  <c r="D762" i="1"/>
  <c r="G762" i="1" s="1"/>
  <c r="C762" i="1"/>
  <c r="H761" i="1"/>
  <c r="G761" i="1"/>
  <c r="D761" i="1"/>
  <c r="C761" i="1"/>
  <c r="H760" i="1"/>
  <c r="G760" i="1"/>
  <c r="D760" i="1"/>
  <c r="C760" i="1"/>
  <c r="H759" i="1"/>
  <c r="G759" i="1"/>
  <c r="D759" i="1"/>
  <c r="C759" i="1"/>
  <c r="H758" i="1"/>
  <c r="G758" i="1"/>
  <c r="D758" i="1"/>
  <c r="C758" i="1"/>
  <c r="H757" i="1"/>
  <c r="G757" i="1"/>
  <c r="D757" i="1"/>
  <c r="C757" i="1"/>
  <c r="D756" i="1"/>
  <c r="H756" i="1" s="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G718" i="1"/>
  <c r="D718" i="1"/>
  <c r="H718" i="1" s="1"/>
  <c r="C718" i="1"/>
  <c r="D717" i="1"/>
  <c r="H717" i="1" s="1"/>
  <c r="C717" i="1"/>
  <c r="H716" i="1"/>
  <c r="G716" i="1"/>
  <c r="D716" i="1"/>
  <c r="C716" i="1"/>
  <c r="H715" i="1"/>
  <c r="G715" i="1"/>
  <c r="D715" i="1"/>
  <c r="C715" i="1"/>
  <c r="H714" i="1"/>
  <c r="G714" i="1"/>
  <c r="D714" i="1"/>
  <c r="C714" i="1"/>
  <c r="H713" i="1"/>
  <c r="G713" i="1"/>
  <c r="D713" i="1"/>
  <c r="C713" i="1"/>
  <c r="H712" i="1"/>
  <c r="G712" i="1"/>
  <c r="D712" i="1"/>
  <c r="C712" i="1"/>
  <c r="D711" i="1"/>
  <c r="H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D658" i="1"/>
  <c r="G658" i="1" s="1"/>
  <c r="C658" i="1"/>
  <c r="H657" i="1"/>
  <c r="G657" i="1"/>
  <c r="D657" i="1"/>
  <c r="C657" i="1"/>
  <c r="H656" i="1"/>
  <c r="G656" i="1"/>
  <c r="D656" i="1"/>
  <c r="C656" i="1"/>
  <c r="H655" i="1"/>
  <c r="D655" i="1"/>
  <c r="G655" i="1" s="1"/>
  <c r="C655" i="1"/>
  <c r="D654" i="1"/>
  <c r="C654" i="1"/>
  <c r="H653" i="1"/>
  <c r="G653" i="1"/>
  <c r="D653" i="1"/>
  <c r="C653" i="1"/>
  <c r="H652" i="1"/>
  <c r="G652" i="1"/>
  <c r="D652" i="1"/>
  <c r="C652" i="1"/>
  <c r="H651" i="1"/>
  <c r="G651" i="1"/>
  <c r="D651" i="1"/>
  <c r="C651" i="1"/>
  <c r="H650" i="1"/>
  <c r="D650" i="1"/>
  <c r="G650" i="1" s="1"/>
  <c r="C650" i="1"/>
  <c r="H649" i="1"/>
  <c r="G649" i="1"/>
  <c r="D649" i="1"/>
  <c r="C649" i="1"/>
  <c r="D648" i="1"/>
  <c r="H648" i="1" s="1"/>
  <c r="C648" i="1"/>
  <c r="H647" i="1"/>
  <c r="G647" i="1"/>
  <c r="D647" i="1"/>
  <c r="C647" i="1"/>
  <c r="G646" i="1"/>
  <c r="D646" i="1"/>
  <c r="H646" i="1" s="1"/>
  <c r="C646" i="1"/>
  <c r="C645" i="1"/>
  <c r="D644" i="1"/>
  <c r="H644" i="1" s="1"/>
  <c r="C644" i="1"/>
  <c r="G644" i="1" s="1"/>
  <c r="H643" i="1"/>
  <c r="G643" i="1"/>
  <c r="D643" i="1"/>
  <c r="C643" i="1"/>
  <c r="D642" i="1"/>
  <c r="H642" i="1" s="1"/>
  <c r="C642" i="1"/>
  <c r="H641" i="1"/>
  <c r="G641" i="1"/>
  <c r="D641" i="1"/>
  <c r="C641" i="1"/>
  <c r="C637" i="1"/>
  <c r="D632" i="1"/>
  <c r="H632" i="1" s="1"/>
  <c r="C632" i="1"/>
  <c r="D631" i="1"/>
  <c r="C631" i="1"/>
  <c r="G631" i="1" s="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3" i="1"/>
  <c r="G413" i="1"/>
  <c r="D413" i="1"/>
  <c r="C413" i="1"/>
  <c r="D412" i="1"/>
  <c r="G412" i="1" s="1"/>
  <c r="C412" i="1"/>
  <c r="D411" i="1"/>
  <c r="H411" i="1" s="1"/>
  <c r="C411" i="1"/>
  <c r="H406" i="1"/>
  <c r="G406" i="1"/>
  <c r="D406" i="1"/>
  <c r="C406" i="1"/>
  <c r="D405" i="1"/>
  <c r="H405" i="1" s="1"/>
  <c r="C405" i="1"/>
  <c r="H404" i="1"/>
  <c r="D404" i="1"/>
  <c r="G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G388" i="1"/>
  <c r="D388" i="1"/>
  <c r="H388" i="1" s="1"/>
  <c r="C388" i="1"/>
  <c r="H387" i="1"/>
  <c r="G387" i="1"/>
  <c r="D387" i="1"/>
  <c r="C387" i="1"/>
  <c r="G386" i="1"/>
  <c r="D386" i="1"/>
  <c r="H386" i="1" s="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G371" i="1"/>
  <c r="D371" i="1"/>
  <c r="H371" i="1" s="1"/>
  <c r="C371" i="1"/>
  <c r="H370" i="1"/>
  <c r="G370" i="1"/>
  <c r="D370" i="1"/>
  <c r="C370" i="1"/>
  <c r="H369" i="1"/>
  <c r="G369" i="1"/>
  <c r="D369" i="1"/>
  <c r="C369" i="1"/>
  <c r="H368" i="1"/>
  <c r="G368" i="1"/>
  <c r="D368" i="1"/>
  <c r="C368" i="1"/>
  <c r="H367" i="1"/>
  <c r="G367" i="1"/>
  <c r="D367" i="1"/>
  <c r="C367" i="1"/>
  <c r="H366" i="1"/>
  <c r="G366" i="1"/>
  <c r="D366" i="1"/>
  <c r="C366" i="1"/>
  <c r="G365" i="1"/>
  <c r="D365" i="1"/>
  <c r="H365" i="1" s="1"/>
  <c r="C365" i="1"/>
  <c r="D364" i="1"/>
  <c r="H364" i="1" s="1"/>
  <c r="C364" i="1"/>
  <c r="H363" i="1"/>
  <c r="G363" i="1"/>
  <c r="D363" i="1"/>
  <c r="C363" i="1"/>
  <c r="D362" i="1"/>
  <c r="H362" i="1" s="1"/>
  <c r="C362" i="1"/>
  <c r="H361" i="1"/>
  <c r="G361" i="1"/>
  <c r="D361" i="1"/>
  <c r="C361" i="1"/>
  <c r="H360" i="1"/>
  <c r="G360" i="1"/>
  <c r="D360" i="1"/>
  <c r="C360" i="1"/>
  <c r="D359" i="1"/>
  <c r="H359" i="1" s="1"/>
  <c r="C359"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D348" i="1"/>
  <c r="H348" i="1" s="1"/>
  <c r="C348" i="1"/>
  <c r="D347" i="1"/>
  <c r="H347" i="1" s="1"/>
  <c r="C347" i="1"/>
  <c r="D346" i="1"/>
  <c r="H346" i="1" s="1"/>
  <c r="C346"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G290" i="1"/>
  <c r="D290" i="1"/>
  <c r="H290" i="1" s="1"/>
  <c r="C290" i="1"/>
  <c r="G289" i="1"/>
  <c r="D289" i="1"/>
  <c r="H289" i="1" s="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D276" i="1"/>
  <c r="G276" i="1" s="1"/>
  <c r="C276" i="1"/>
  <c r="D275" i="1"/>
  <c r="H275" i="1" s="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D265" i="1"/>
  <c r="H265" i="1" s="1"/>
  <c r="C265" i="1"/>
  <c r="H264" i="1"/>
  <c r="D264" i="1"/>
  <c r="G264" i="1" s="1"/>
  <c r="C264" i="1"/>
  <c r="H263" i="1"/>
  <c r="G263" i="1"/>
  <c r="D263" i="1"/>
  <c r="C263" i="1"/>
  <c r="H262" i="1"/>
  <c r="G262" i="1"/>
  <c r="D262" i="1"/>
  <c r="C262" i="1"/>
  <c r="H261" i="1"/>
  <c r="G261" i="1"/>
  <c r="D261" i="1"/>
  <c r="C261" i="1"/>
  <c r="H260" i="1"/>
  <c r="D260" i="1"/>
  <c r="G260" i="1" s="1"/>
  <c r="C260" i="1"/>
  <c r="H258" i="1"/>
  <c r="G258" i="1"/>
  <c r="D258" i="1"/>
  <c r="C258" i="1"/>
  <c r="G257" i="1"/>
  <c r="D257" i="1"/>
  <c r="H257" i="1" s="1"/>
  <c r="C257" i="1"/>
  <c r="D256" i="1"/>
  <c r="H256" i="1" s="1"/>
  <c r="C256" i="1"/>
  <c r="D255" i="1"/>
  <c r="H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D229" i="1"/>
  <c r="H229" i="1" s="1"/>
  <c r="C229" i="1"/>
  <c r="D228" i="1"/>
  <c r="H228" i="1" s="1"/>
  <c r="C228" i="1"/>
  <c r="D227" i="1"/>
  <c r="G227" i="1" s="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H190" i="1"/>
  <c r="G190" i="1"/>
  <c r="D190" i="1"/>
  <c r="C190" i="1"/>
  <c r="H189" i="1"/>
  <c r="G189" i="1"/>
  <c r="D189" i="1"/>
  <c r="C189" i="1"/>
  <c r="D188" i="1"/>
  <c r="H188" i="1" s="1"/>
  <c r="C188" i="1"/>
  <c r="D187" i="1"/>
  <c r="H187" i="1" s="1"/>
  <c r="C187" i="1"/>
  <c r="D186" i="1"/>
  <c r="H186" i="1" s="1"/>
  <c r="C186" i="1"/>
  <c r="H185" i="1"/>
  <c r="G185" i="1"/>
  <c r="D185" i="1"/>
  <c r="C185" i="1"/>
  <c r="D184" i="1"/>
  <c r="H184" i="1" s="1"/>
  <c r="C184" i="1"/>
  <c r="H183" i="1"/>
  <c r="G183" i="1"/>
  <c r="D183" i="1"/>
  <c r="C183" i="1"/>
  <c r="H182" i="1"/>
  <c r="D182" i="1"/>
  <c r="G182" i="1" s="1"/>
  <c r="C182" i="1"/>
  <c r="G181" i="1"/>
  <c r="D181" i="1"/>
  <c r="H181" i="1" s="1"/>
  <c r="C181" i="1"/>
  <c r="H180" i="1"/>
  <c r="G180" i="1"/>
  <c r="D180" i="1"/>
  <c r="C180" i="1"/>
  <c r="H179" i="1"/>
  <c r="G179" i="1"/>
  <c r="D179" i="1"/>
  <c r="C179" i="1"/>
  <c r="H178" i="1"/>
  <c r="G178" i="1"/>
  <c r="D178" i="1"/>
  <c r="C178" i="1"/>
  <c r="G177" i="1"/>
  <c r="D177" i="1"/>
  <c r="H177" i="1" s="1"/>
  <c r="C177" i="1"/>
  <c r="D176" i="1"/>
  <c r="H176" i="1" s="1"/>
  <c r="C176" i="1"/>
  <c r="D175" i="1"/>
  <c r="H175" i="1" s="1"/>
  <c r="C175" i="1"/>
  <c r="D174" i="1"/>
  <c r="H174" i="1" s="1"/>
  <c r="C174" i="1"/>
  <c r="D173" i="1"/>
  <c r="G173" i="1" s="1"/>
  <c r="C173" i="1"/>
  <c r="H172" i="1"/>
  <c r="G172" i="1"/>
  <c r="D172" i="1"/>
  <c r="C172" i="1"/>
  <c r="H171" i="1"/>
  <c r="G171" i="1"/>
  <c r="D171" i="1"/>
  <c r="C171" i="1"/>
  <c r="D170" i="1"/>
  <c r="H170" i="1" s="1"/>
  <c r="C170" i="1"/>
  <c r="H169" i="1"/>
  <c r="D169" i="1"/>
  <c r="G169" i="1" s="1"/>
  <c r="C169" i="1"/>
  <c r="G168" i="1"/>
  <c r="D168" i="1"/>
  <c r="H168" i="1" s="1"/>
  <c r="C168" i="1"/>
  <c r="H167" i="1"/>
  <c r="G167" i="1"/>
  <c r="D167" i="1"/>
  <c r="C167" i="1"/>
  <c r="D166" i="1"/>
  <c r="H166" i="1" s="1"/>
  <c r="C166" i="1"/>
  <c r="D165" i="1"/>
  <c r="H165" i="1" s="1"/>
  <c r="C165" i="1"/>
  <c r="H164" i="1"/>
  <c r="G164" i="1"/>
  <c r="D164" i="1"/>
  <c r="C164" i="1"/>
  <c r="D163" i="1"/>
  <c r="H163" i="1" s="1"/>
  <c r="C163" i="1"/>
  <c r="G162" i="1"/>
  <c r="D162" i="1"/>
  <c r="H162" i="1" s="1"/>
  <c r="C162" i="1"/>
  <c r="G161" i="1"/>
  <c r="D161" i="1"/>
  <c r="H161" i="1" s="1"/>
  <c r="C161" i="1"/>
  <c r="D160" i="1"/>
  <c r="H160" i="1" s="1"/>
  <c r="C160" i="1"/>
  <c r="H158" i="1"/>
  <c r="G158" i="1"/>
  <c r="D158" i="1"/>
  <c r="C158" i="1"/>
  <c r="D157" i="1"/>
  <c r="H157" i="1" s="1"/>
  <c r="C157" i="1"/>
  <c r="H156" i="1"/>
  <c r="G156" i="1"/>
  <c r="D156" i="1"/>
  <c r="C156" i="1"/>
  <c r="G155" i="1"/>
  <c r="D155" i="1"/>
  <c r="H155" i="1" s="1"/>
  <c r="C155" i="1"/>
  <c r="D154" i="1"/>
  <c r="H154" i="1" s="1"/>
  <c r="C154" i="1"/>
  <c r="H153" i="1"/>
  <c r="G153" i="1"/>
  <c r="D153" i="1"/>
  <c r="C153" i="1"/>
  <c r="H152" i="1"/>
  <c r="G152" i="1"/>
  <c r="D152" i="1"/>
  <c r="C152" i="1"/>
  <c r="H151" i="1"/>
  <c r="G151" i="1"/>
  <c r="D151" i="1"/>
  <c r="C151" i="1"/>
  <c r="D150" i="1"/>
  <c r="H150" i="1" s="1"/>
  <c r="C150" i="1"/>
  <c r="H149" i="1"/>
  <c r="D149" i="1"/>
  <c r="G149" i="1" s="1"/>
  <c r="C149" i="1"/>
  <c r="C148" i="1"/>
  <c r="G146" i="1"/>
  <c r="D146" i="1"/>
  <c r="H146" i="1" s="1"/>
  <c r="C146" i="1"/>
  <c r="H145" i="1"/>
  <c r="D145" i="1"/>
  <c r="G145" i="1" s="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G118" i="1"/>
  <c r="D118" i="1"/>
  <c r="H118" i="1" s="1"/>
  <c r="C118" i="1"/>
  <c r="D117" i="1"/>
  <c r="H117" i="1" s="1"/>
  <c r="C117" i="1"/>
  <c r="D116" i="1"/>
  <c r="H116" i="1" s="1"/>
  <c r="C116" i="1"/>
  <c r="H115" i="1"/>
  <c r="G115" i="1"/>
  <c r="D115" i="1"/>
  <c r="C115" i="1"/>
  <c r="H114" i="1"/>
  <c r="G114" i="1"/>
  <c r="D114" i="1"/>
  <c r="C114" i="1"/>
  <c r="D113" i="1"/>
  <c r="H113" i="1" s="1"/>
  <c r="C113" i="1"/>
  <c r="H112" i="1"/>
  <c r="G112" i="1"/>
  <c r="D112" i="1"/>
  <c r="C112" i="1"/>
  <c r="D111" i="1"/>
  <c r="G111" i="1" s="1"/>
  <c r="C111" i="1"/>
  <c r="H110" i="1"/>
  <c r="G110" i="1"/>
  <c r="D110" i="1"/>
  <c r="C110" i="1"/>
  <c r="H109" i="1"/>
  <c r="G109" i="1"/>
  <c r="D109" i="1"/>
  <c r="C109" i="1"/>
  <c r="D108" i="1"/>
  <c r="G108" i="1" s="1"/>
  <c r="C108" i="1"/>
  <c r="D107" i="1"/>
  <c r="H107" i="1" s="1"/>
  <c r="C107" i="1"/>
  <c r="H106" i="1"/>
  <c r="G106" i="1"/>
  <c r="D106" i="1"/>
  <c r="C106" i="1"/>
  <c r="H105" i="1"/>
  <c r="G105" i="1"/>
  <c r="D105" i="1"/>
  <c r="C105" i="1"/>
  <c r="H104" i="1"/>
  <c r="G104" i="1"/>
  <c r="D104" i="1"/>
  <c r="C104" i="1"/>
  <c r="H103" i="1"/>
  <c r="D103" i="1"/>
  <c r="G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G93" i="1"/>
  <c r="D93" i="1"/>
  <c r="H93" i="1" s="1"/>
  <c r="C93" i="1"/>
  <c r="H92" i="1"/>
  <c r="G92" i="1"/>
  <c r="D92" i="1"/>
  <c r="C92" i="1"/>
  <c r="H91" i="1"/>
  <c r="G91" i="1"/>
  <c r="D91" i="1"/>
  <c r="C91" i="1"/>
  <c r="H90" i="1"/>
  <c r="G90" i="1"/>
  <c r="D90" i="1"/>
  <c r="C90" i="1"/>
  <c r="H89" i="1"/>
  <c r="G89" i="1"/>
  <c r="D89" i="1"/>
  <c r="C89" i="1"/>
  <c r="H88" i="1"/>
  <c r="G88" i="1"/>
  <c r="D88" i="1"/>
  <c r="C88" i="1"/>
  <c r="D87" i="1"/>
  <c r="H87" i="1" s="1"/>
  <c r="C87" i="1"/>
  <c r="H86" i="1"/>
  <c r="G86" i="1"/>
  <c r="D86" i="1"/>
  <c r="C86" i="1"/>
  <c r="H85" i="1"/>
  <c r="G85" i="1"/>
  <c r="D85" i="1"/>
  <c r="C85" i="1"/>
  <c r="H84" i="1"/>
  <c r="G84" i="1"/>
  <c r="D84" i="1"/>
  <c r="C84" i="1"/>
  <c r="G83" i="1"/>
  <c r="D83" i="1"/>
  <c r="H83" i="1" s="1"/>
  <c r="C83" i="1"/>
  <c r="H82" i="1"/>
  <c r="G82" i="1"/>
  <c r="D82" i="1"/>
  <c r="C82" i="1"/>
  <c r="H81" i="1"/>
  <c r="G81" i="1"/>
  <c r="D81" i="1"/>
  <c r="C81" i="1"/>
  <c r="H80" i="1"/>
  <c r="G80" i="1"/>
  <c r="D80" i="1"/>
  <c r="C80" i="1"/>
  <c r="D79" i="1"/>
  <c r="H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G62" i="1"/>
  <c r="D62" i="1"/>
  <c r="H62" i="1" s="1"/>
  <c r="C62" i="1"/>
  <c r="C61" i="1"/>
  <c r="D60" i="1"/>
  <c r="H60" i="1" s="1"/>
  <c r="C60" i="1"/>
  <c r="H59" i="1"/>
  <c r="G59" i="1"/>
  <c r="D59" i="1"/>
  <c r="C59" i="1"/>
  <c r="H58" i="1"/>
  <c r="D58" i="1"/>
  <c r="G58" i="1" s="1"/>
  <c r="C58" i="1"/>
  <c r="D57" i="1"/>
  <c r="H57" i="1" s="1"/>
  <c r="C57" i="1"/>
  <c r="H56" i="1"/>
  <c r="D56" i="1"/>
  <c r="G56" i="1" s="1"/>
  <c r="C56" i="1"/>
  <c r="H55" i="1"/>
  <c r="D55" i="1"/>
  <c r="G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H27" i="1" s="1"/>
  <c r="C27" i="1"/>
  <c r="H26" i="1"/>
  <c r="G26" i="1"/>
  <c r="D26" i="1"/>
  <c r="C26" i="1"/>
  <c r="H25" i="1"/>
  <c r="G25" i="1"/>
  <c r="D25" i="1"/>
  <c r="C25" i="1"/>
  <c r="H24" i="1"/>
  <c r="G24" i="1"/>
  <c r="D24" i="1"/>
  <c r="C24" i="1"/>
  <c r="D23" i="1"/>
  <c r="H23" i="1" s="1"/>
  <c r="C23" i="1"/>
  <c r="H22" i="1"/>
  <c r="G22" i="1"/>
  <c r="D22" i="1"/>
  <c r="C22" i="1"/>
  <c r="H21" i="1"/>
  <c r="G21" i="1"/>
  <c r="D21" i="1"/>
  <c r="C21" i="1"/>
  <c r="H20" i="1"/>
  <c r="G20" i="1"/>
  <c r="D20" i="1"/>
  <c r="C20" i="1"/>
  <c r="H19" i="1"/>
  <c r="D19" i="1"/>
  <c r="G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H11" i="1" s="1"/>
  <c r="C11" i="1"/>
  <c r="H10" i="1"/>
  <c r="G10" i="1"/>
  <c r="D10" i="1"/>
  <c r="C10" i="1"/>
  <c r="H9" i="1"/>
  <c r="G9" i="1"/>
  <c r="D9" i="1"/>
  <c r="C9" i="1"/>
  <c r="H8" i="1"/>
  <c r="G8" i="1"/>
  <c r="D8" i="1"/>
  <c r="C8" i="1"/>
  <c r="G7" i="1"/>
  <c r="D7" i="1"/>
  <c r="H7" i="1" s="1"/>
  <c r="C7" i="1"/>
  <c r="H6" i="1"/>
  <c r="G6" i="1"/>
  <c r="D6" i="1"/>
  <c r="C6" i="1"/>
  <c r="D5" i="1"/>
  <c r="H5" i="1" s="1"/>
  <c r="C5" i="1"/>
  <c r="C4" i="1"/>
  <c r="D114" i="6" l="1"/>
  <c r="G1409" i="1"/>
  <c r="H1378" i="1"/>
  <c r="G1432" i="1"/>
  <c r="F652" i="4"/>
  <c r="G1271" i="1"/>
  <c r="G1266" i="1"/>
  <c r="G1265" i="1"/>
  <c r="H1264" i="1"/>
  <c r="G1244" i="1"/>
  <c r="D1236" i="1"/>
  <c r="E258" i="5"/>
  <c r="D1235" i="1" s="1"/>
  <c r="G1229" i="1"/>
  <c r="E245" i="5"/>
  <c r="D1222" i="1" s="1"/>
  <c r="H1222" i="1" s="1"/>
  <c r="G1227" i="1"/>
  <c r="H1223" i="1"/>
  <c r="G1224" i="1"/>
  <c r="H1215" i="1"/>
  <c r="F238" i="5"/>
  <c r="F239" i="5"/>
  <c r="H1217" i="1"/>
  <c r="G1165" i="1"/>
  <c r="G1164" i="1"/>
  <c r="G1163" i="1"/>
  <c r="G1157" i="1"/>
  <c r="G1160" i="1"/>
  <c r="G1155" i="1"/>
  <c r="H1137" i="1"/>
  <c r="G1125" i="1"/>
  <c r="F135" i="5"/>
  <c r="G1064" i="1"/>
  <c r="H1047" i="1"/>
  <c r="G1047" i="1"/>
  <c r="F70" i="5"/>
  <c r="G1048" i="1"/>
  <c r="G1028" i="1"/>
  <c r="H1026" i="1"/>
  <c r="H1023" i="1"/>
  <c r="H1007" i="1"/>
  <c r="F29" i="5"/>
  <c r="G1008" i="1"/>
  <c r="H997" i="1"/>
  <c r="H999" i="1"/>
  <c r="H993" i="1"/>
  <c r="F13" i="5"/>
  <c r="H987" i="1"/>
  <c r="G1264" i="1"/>
  <c r="G1232" i="1"/>
  <c r="G1222" i="1"/>
  <c r="G1223" i="1"/>
  <c r="F246" i="5"/>
  <c r="G1217" i="1"/>
  <c r="G1215" i="1"/>
  <c r="G1156" i="1"/>
  <c r="G1141" i="1"/>
  <c r="D134" i="5"/>
  <c r="F134" i="5" s="1"/>
  <c r="C1113" i="1"/>
  <c r="G1117" i="1"/>
  <c r="C1112" i="1"/>
  <c r="G1004" i="1"/>
  <c r="G1033" i="1"/>
  <c r="C1030" i="1"/>
  <c r="G1023" i="1"/>
  <c r="G1026" i="1"/>
  <c r="G1012" i="1"/>
  <c r="G1007" i="1"/>
  <c r="G997" i="1"/>
  <c r="G999" i="1"/>
  <c r="G996" i="1"/>
  <c r="C991" i="1"/>
  <c r="H991" i="1" s="1"/>
  <c r="G995" i="1"/>
  <c r="G994" i="1"/>
  <c r="G993" i="1"/>
  <c r="G987" i="1"/>
  <c r="G986" i="1"/>
  <c r="E297" i="9"/>
  <c r="B297" i="9" s="1"/>
  <c r="E286" i="9"/>
  <c r="B286" i="9" s="1"/>
  <c r="G1576" i="1"/>
  <c r="G1530" i="1"/>
  <c r="H1566" i="1"/>
  <c r="G1508" i="1"/>
  <c r="C1501" i="1"/>
  <c r="H1501" i="1" s="1"/>
  <c r="G1499" i="1"/>
  <c r="G1491" i="1"/>
  <c r="D6" i="8"/>
  <c r="C1481" i="1" s="1"/>
  <c r="H1481" i="1" s="1"/>
  <c r="G1486" i="1"/>
  <c r="H1484" i="1"/>
  <c r="H1423" i="1"/>
  <c r="G1423" i="1"/>
  <c r="F129" i="6"/>
  <c r="G1420" i="1"/>
  <c r="H1409" i="1"/>
  <c r="G1411" i="1"/>
  <c r="H1403" i="1"/>
  <c r="G1401" i="1"/>
  <c r="G1378" i="1"/>
  <c r="G1369" i="1"/>
  <c r="G1370" i="1"/>
  <c r="H1355" i="1"/>
  <c r="G1355" i="1"/>
  <c r="E35" i="6"/>
  <c r="I25" i="3" s="1"/>
  <c r="G1349" i="1"/>
  <c r="D1329" i="1"/>
  <c r="G1333" i="1"/>
  <c r="H1322" i="1"/>
  <c r="G1322" i="1"/>
  <c r="F28" i="6"/>
  <c r="G1324" i="1"/>
  <c r="H1307" i="1"/>
  <c r="G1307" i="1"/>
  <c r="G1300" i="1"/>
  <c r="H1300" i="1"/>
  <c r="G1301" i="1"/>
  <c r="J1456" i="1"/>
  <c r="H29" i="3"/>
  <c r="G1436" i="1"/>
  <c r="F217" i="9"/>
  <c r="B217" i="9" s="1"/>
  <c r="E32" i="9"/>
  <c r="B32" i="9" s="1"/>
  <c r="E299" i="9"/>
  <c r="B299" i="9" s="1"/>
  <c r="E300" i="9"/>
  <c r="B300" i="9" s="1"/>
  <c r="H631" i="1"/>
  <c r="H809" i="1"/>
  <c r="G823" i="1"/>
  <c r="G821" i="1"/>
  <c r="G814" i="1"/>
  <c r="G809" i="1"/>
  <c r="G763" i="1"/>
  <c r="G756" i="1"/>
  <c r="G719" i="1"/>
  <c r="G717" i="1"/>
  <c r="G711" i="1"/>
  <c r="H654" i="1"/>
  <c r="G654" i="1"/>
  <c r="G648" i="1"/>
  <c r="D645" i="1"/>
  <c r="G642" i="1"/>
  <c r="E273" i="9"/>
  <c r="B273" i="9" s="1"/>
  <c r="G632" i="1"/>
  <c r="G405" i="1"/>
  <c r="E643" i="4"/>
  <c r="D637" i="1" s="1"/>
  <c r="H637" i="1" s="1"/>
  <c r="F369" i="4"/>
  <c r="G364" i="1"/>
  <c r="G359" i="1"/>
  <c r="G362" i="1"/>
  <c r="E363" i="4"/>
  <c r="D358" i="1" s="1"/>
  <c r="G358" i="1" s="1"/>
  <c r="G346" i="1"/>
  <c r="G347" i="1"/>
  <c r="G348" i="1"/>
  <c r="H412" i="1"/>
  <c r="E644" i="4"/>
  <c r="D638" i="1" s="1"/>
  <c r="G288" i="1"/>
  <c r="G411" i="1"/>
  <c r="G275" i="1"/>
  <c r="E263" i="4"/>
  <c r="D259" i="1" s="1"/>
  <c r="G265" i="1"/>
  <c r="F268" i="4"/>
  <c r="F226" i="9"/>
  <c r="G255" i="1"/>
  <c r="G256" i="1"/>
  <c r="E68" i="9"/>
  <c r="B68" i="9" s="1"/>
  <c r="H227" i="1"/>
  <c r="G229" i="1"/>
  <c r="E224" i="4"/>
  <c r="D220" i="1" s="1"/>
  <c r="G228" i="1"/>
  <c r="E59" i="9"/>
  <c r="B59" i="9" s="1"/>
  <c r="F231" i="4"/>
  <c r="G206" i="1"/>
  <c r="G207" i="1"/>
  <c r="G191" i="1"/>
  <c r="G188" i="1"/>
  <c r="F188" i="4"/>
  <c r="G187" i="1"/>
  <c r="G186" i="1"/>
  <c r="G184" i="1"/>
  <c r="B223" i="9"/>
  <c r="F223" i="9"/>
  <c r="F222" i="9"/>
  <c r="B222" i="9" s="1"/>
  <c r="E43" i="9"/>
  <c r="B43" i="9" s="1"/>
  <c r="H173" i="1"/>
  <c r="G176" i="1"/>
  <c r="G175" i="1"/>
  <c r="G174" i="1"/>
  <c r="G170" i="1"/>
  <c r="G165" i="1"/>
  <c r="F169" i="4"/>
  <c r="G166" i="1"/>
  <c r="G163" i="1"/>
  <c r="E41" i="9"/>
  <c r="E163" i="4"/>
  <c r="D159" i="1" s="1"/>
  <c r="G160" i="1"/>
  <c r="G157" i="1"/>
  <c r="E152" i="4"/>
  <c r="D148" i="1" s="1"/>
  <c r="G154" i="1"/>
  <c r="E40" i="9"/>
  <c r="B40" i="9" s="1"/>
  <c r="H148" i="1"/>
  <c r="G148" i="1"/>
  <c r="G150" i="1"/>
  <c r="F153" i="4"/>
  <c r="E106" i="4"/>
  <c r="D102" i="1" s="1"/>
  <c r="G117" i="1"/>
  <c r="G116" i="1"/>
  <c r="G113" i="1"/>
  <c r="H102" i="1"/>
  <c r="G102" i="1"/>
  <c r="H108" i="1"/>
  <c r="H111" i="1"/>
  <c r="G107" i="1"/>
  <c r="G87" i="1"/>
  <c r="F91" i="4"/>
  <c r="G79" i="1"/>
  <c r="E82" i="4"/>
  <c r="D78" i="1" s="1"/>
  <c r="G78" i="1" s="1"/>
  <c r="H61" i="1"/>
  <c r="G61" i="1"/>
  <c r="F65" i="4"/>
  <c r="G60" i="1"/>
  <c r="G57" i="1"/>
  <c r="E26" i="9"/>
  <c r="B26" i="9" s="1"/>
  <c r="G27" i="1"/>
  <c r="F29" i="4"/>
  <c r="G23" i="1"/>
  <c r="G11" i="1"/>
  <c r="D4" i="1"/>
  <c r="G4" i="1" s="1"/>
  <c r="H4" i="1"/>
  <c r="E7" i="4"/>
  <c r="F7" i="4" s="1"/>
  <c r="G5" i="1"/>
  <c r="E295" i="9"/>
  <c r="B295" i="9" s="1"/>
  <c r="F215" i="9"/>
  <c r="B215" i="9" s="1"/>
  <c r="E287" i="9"/>
  <c r="B287" i="9" s="1"/>
  <c r="E302" i="9"/>
  <c r="B302" i="9" s="1"/>
  <c r="E293" i="9"/>
  <c r="B293" i="9" s="1"/>
  <c r="E285" i="9"/>
  <c r="B285" i="9" s="1"/>
  <c r="E420" i="4"/>
  <c r="D415" i="1"/>
  <c r="I1458" i="1"/>
  <c r="C220" i="1"/>
  <c r="E298" i="4"/>
  <c r="D306" i="1"/>
  <c r="C3" i="1"/>
  <c r="D6" i="4"/>
  <c r="G1440" i="1"/>
  <c r="I1440" i="1" s="1"/>
  <c r="G1442" i="1"/>
  <c r="I1442" i="1" s="1"/>
  <c r="G1444" i="1"/>
  <c r="G1449" i="1"/>
  <c r="I1449" i="1" s="1"/>
  <c r="G1454" i="1"/>
  <c r="H1457" i="1"/>
  <c r="G1457" i="1"/>
  <c r="I1457" i="1" s="1"/>
  <c r="G1462" i="1"/>
  <c r="I1462" i="1" s="1"/>
  <c r="J1467" i="1"/>
  <c r="G1480" i="1"/>
  <c r="G1490" i="1"/>
  <c r="G1504" i="1"/>
  <c r="D124" i="4"/>
  <c r="D139" i="4"/>
  <c r="F140" i="4"/>
  <c r="H1480" i="1"/>
  <c r="D196" i="4"/>
  <c r="F210" i="4"/>
  <c r="F312" i="4"/>
  <c r="D311" i="4"/>
  <c r="J1452" i="1"/>
  <c r="H1455" i="1"/>
  <c r="G1455" i="1"/>
  <c r="I1455" i="1" s="1"/>
  <c r="J1465" i="1"/>
  <c r="J1478" i="1"/>
  <c r="H1478" i="1"/>
  <c r="H21" i="9"/>
  <c r="G21" i="9"/>
  <c r="D263" i="4"/>
  <c r="F264" i="4"/>
  <c r="F484" i="4"/>
  <c r="G310" i="9"/>
  <c r="E310" i="9" s="1"/>
  <c r="B310" i="9" s="1"/>
  <c r="F206" i="5"/>
  <c r="D176" i="5"/>
  <c r="J1450" i="1"/>
  <c r="G1452" i="1"/>
  <c r="I1452" i="1" s="1"/>
  <c r="G1460" i="1"/>
  <c r="I1460" i="1" s="1"/>
  <c r="J1463" i="1"/>
  <c r="G1465" i="1"/>
  <c r="I1465" i="1" s="1"/>
  <c r="G1478" i="1"/>
  <c r="I1478" i="1" s="1"/>
  <c r="G1482" i="1"/>
  <c r="G1496" i="1"/>
  <c r="G1506" i="1"/>
  <c r="G1535" i="1"/>
  <c r="G1559" i="1"/>
  <c r="D50" i="4"/>
  <c r="F152" i="4"/>
  <c r="F304" i="4"/>
  <c r="D299" i="4"/>
  <c r="G1445" i="1"/>
  <c r="G1473" i="1"/>
  <c r="I1473" i="1" s="1"/>
  <c r="J1476" i="1"/>
  <c r="H1476" i="1"/>
  <c r="F23" i="4"/>
  <c r="G1376" i="1"/>
  <c r="G1379" i="1"/>
  <c r="G1382" i="1"/>
  <c r="G1385" i="1"/>
  <c r="G1388" i="1"/>
  <c r="G1391" i="1"/>
  <c r="G1394" i="1"/>
  <c r="G1397" i="1"/>
  <c r="G1400" i="1"/>
  <c r="H1445" i="1"/>
  <c r="H1473" i="1"/>
  <c r="G1492" i="1"/>
  <c r="G1502" i="1"/>
  <c r="G1516" i="1"/>
  <c r="G1531" i="1"/>
  <c r="G1555" i="1"/>
  <c r="G1579" i="1"/>
  <c r="E50" i="4"/>
  <c r="D46" i="1" s="1"/>
  <c r="F247" i="4"/>
  <c r="H1439" i="1"/>
  <c r="I1439" i="1" s="1"/>
  <c r="H1441" i="1"/>
  <c r="I1441" i="1" s="1"/>
  <c r="H1443" i="1"/>
  <c r="I1443" i="1" s="1"/>
  <c r="H1450" i="1"/>
  <c r="I1450" i="1" s="1"/>
  <c r="H1458" i="1"/>
  <c r="H1463" i="1"/>
  <c r="I1463" i="1" s="1"/>
  <c r="H1468" i="1"/>
  <c r="I1468" i="1" s="1"/>
  <c r="G1471" i="1"/>
  <c r="G1476" i="1"/>
  <c r="G1479" i="1"/>
  <c r="G1483" i="1"/>
  <c r="G1507" i="1"/>
  <c r="G1522" i="1"/>
  <c r="G1536" i="1"/>
  <c r="G1546" i="1"/>
  <c r="G1560" i="1"/>
  <c r="G1570" i="1"/>
  <c r="D215" i="4"/>
  <c r="G1448" i="1"/>
  <c r="G1453" i="1"/>
  <c r="G1456" i="1"/>
  <c r="I1456" i="1" s="1"/>
  <c r="H1461" i="1"/>
  <c r="G1461" i="1"/>
  <c r="G1466" i="1"/>
  <c r="I1466" i="1" s="1"/>
  <c r="H1471" i="1"/>
  <c r="H1479" i="1"/>
  <c r="G1488" i="1"/>
  <c r="G1498" i="1"/>
  <c r="G1512" i="1"/>
  <c r="G1527" i="1"/>
  <c r="G1551" i="1"/>
  <c r="G1575" i="1"/>
  <c r="D163" i="4"/>
  <c r="F164" i="4"/>
  <c r="E196" i="4"/>
  <c r="D192" i="1" s="1"/>
  <c r="D421" i="4"/>
  <c r="F422" i="4"/>
  <c r="H1448" i="1"/>
  <c r="H1474" i="1"/>
  <c r="G1474" i="1"/>
  <c r="I1474" i="1" s="1"/>
  <c r="F216" i="4"/>
  <c r="H1444" i="1"/>
  <c r="I1446" i="1"/>
  <c r="H1459" i="1"/>
  <c r="G1459" i="1"/>
  <c r="H1472" i="1"/>
  <c r="G1472" i="1"/>
  <c r="F106" i="4"/>
  <c r="F177" i="4"/>
  <c r="E146" i="5"/>
  <c r="D1124" i="1" s="1"/>
  <c r="H290" i="9"/>
  <c r="E290" i="9" s="1"/>
  <c r="B290" i="9" s="1"/>
  <c r="F13" i="6"/>
  <c r="B232" i="9"/>
  <c r="E580" i="4"/>
  <c r="D574" i="1" s="1"/>
  <c r="F245" i="5"/>
  <c r="F6" i="6"/>
  <c r="D5" i="6"/>
  <c r="D593" i="4"/>
  <c r="F594" i="4"/>
  <c r="F36" i="6"/>
  <c r="D35" i="6"/>
  <c r="G315" i="9"/>
  <c r="E315" i="9" s="1"/>
  <c r="F259" i="4"/>
  <c r="F463" i="4"/>
  <c r="D515" i="4"/>
  <c r="D529" i="4"/>
  <c r="D580" i="4"/>
  <c r="D12" i="5"/>
  <c r="D68" i="5"/>
  <c r="F603" i="4"/>
  <c r="F115" i="6"/>
  <c r="E114" i="6"/>
  <c r="F114" i="6" s="1"/>
  <c r="E529" i="4"/>
  <c r="E12" i="5"/>
  <c r="D990" i="1" s="1"/>
  <c r="F69" i="5"/>
  <c r="D118" i="5"/>
  <c r="D567" i="4"/>
  <c r="G1485" i="1"/>
  <c r="G1489" i="1"/>
  <c r="G1493" i="1"/>
  <c r="G1497" i="1"/>
  <c r="G1505" i="1"/>
  <c r="G1509" i="1"/>
  <c r="G1513" i="1"/>
  <c r="G1521" i="1"/>
  <c r="G1525" i="1"/>
  <c r="G1529" i="1"/>
  <c r="G1533" i="1"/>
  <c r="G1537" i="1"/>
  <c r="G1541" i="1"/>
  <c r="G1545" i="1"/>
  <c r="G1549" i="1"/>
  <c r="G1553" i="1"/>
  <c r="G1557" i="1"/>
  <c r="G1561" i="1"/>
  <c r="G1565" i="1"/>
  <c r="G1569" i="1"/>
  <c r="G1573" i="1"/>
  <c r="G1577" i="1"/>
  <c r="F417" i="4"/>
  <c r="E5" i="6"/>
  <c r="B25" i="9"/>
  <c r="E252" i="4"/>
  <c r="D248" i="1" s="1"/>
  <c r="F45" i="5"/>
  <c r="H289" i="9"/>
  <c r="F90" i="6"/>
  <c r="D89" i="6"/>
  <c r="D49" i="8"/>
  <c r="C1524" i="1" s="1"/>
  <c r="B246" i="9"/>
  <c r="D625" i="4"/>
  <c r="E177" i="5"/>
  <c r="G212" i="9"/>
  <c r="E212" i="9" s="1"/>
  <c r="B212" i="9" s="1"/>
  <c r="B265" i="9"/>
  <c r="F8" i="5"/>
  <c r="D237" i="5"/>
  <c r="F75" i="6"/>
  <c r="E36" i="9"/>
  <c r="B36" i="9" s="1"/>
  <c r="E60" i="9"/>
  <c r="B60" i="9" s="1"/>
  <c r="E84" i="9"/>
  <c r="B84" i="9" s="1"/>
  <c r="E108" i="9"/>
  <c r="B108" i="9" s="1"/>
  <c r="E132" i="9"/>
  <c r="B132" i="9" s="1"/>
  <c r="E156" i="9"/>
  <c r="B156" i="9" s="1"/>
  <c r="G165" i="9"/>
  <c r="G168" i="9"/>
  <c r="E168" i="9" s="1"/>
  <c r="B168" i="9" s="1"/>
  <c r="G179" i="9"/>
  <c r="E179" i="9" s="1"/>
  <c r="B179" i="9" s="1"/>
  <c r="G186" i="9"/>
  <c r="E186" i="9" s="1"/>
  <c r="B186" i="9" s="1"/>
  <c r="E292" i="9"/>
  <c r="B292" i="9" s="1"/>
  <c r="F39" i="6"/>
  <c r="E38" i="7"/>
  <c r="H165" i="9"/>
  <c r="G197" i="9"/>
  <c r="E197" i="9" s="1"/>
  <c r="B197" i="9" s="1"/>
  <c r="G204" i="9"/>
  <c r="E204" i="9" s="1"/>
  <c r="B204" i="9" s="1"/>
  <c r="G208" i="9"/>
  <c r="E208" i="9" s="1"/>
  <c r="B208" i="9" s="1"/>
  <c r="B231" i="9"/>
  <c r="B255" i="9"/>
  <c r="G280" i="9"/>
  <c r="E280" i="9" s="1"/>
  <c r="B280" i="9" s="1"/>
  <c r="I10" i="9"/>
  <c r="G176" i="9"/>
  <c r="E176" i="9" s="1"/>
  <c r="B176" i="9" s="1"/>
  <c r="G183" i="9"/>
  <c r="E183" i="9" s="1"/>
  <c r="B183" i="9" s="1"/>
  <c r="B226" i="9"/>
  <c r="B250" i="9"/>
  <c r="G162" i="9"/>
  <c r="E162" i="9" s="1"/>
  <c r="B162" i="9" s="1"/>
  <c r="G194" i="9"/>
  <c r="E194" i="9" s="1"/>
  <c r="B194" i="9" s="1"/>
  <c r="G201" i="9"/>
  <c r="E201" i="9" s="1"/>
  <c r="B201" i="9" s="1"/>
  <c r="G205" i="9"/>
  <c r="E205" i="9" s="1"/>
  <c r="B205" i="9" s="1"/>
  <c r="M213" i="9"/>
  <c r="G163" i="9"/>
  <c r="E163" i="9" s="1"/>
  <c r="B163"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166" i="9" s="1"/>
  <c r="B166" i="9" s="1"/>
  <c r="E29" i="9"/>
  <c r="B29" i="9" s="1"/>
  <c r="G173" i="9"/>
  <c r="E173" i="9" s="1"/>
  <c r="B173" i="9" s="1"/>
  <c r="G180" i="9"/>
  <c r="E180" i="9" s="1"/>
  <c r="B180" i="9" s="1"/>
  <c r="G191" i="9"/>
  <c r="E191" i="9" s="1"/>
  <c r="B191" i="9" s="1"/>
  <c r="B245" i="9"/>
  <c r="B269" i="9"/>
  <c r="E53" i="9"/>
  <c r="B53" i="9" s="1"/>
  <c r="E77" i="9"/>
  <c r="B77" i="9" s="1"/>
  <c r="E101" i="9"/>
  <c r="B101" i="9" s="1"/>
  <c r="E125" i="9"/>
  <c r="B125" i="9" s="1"/>
  <c r="E149" i="9"/>
  <c r="B149" i="9" s="1"/>
  <c r="G198" i="9"/>
  <c r="E198" i="9" s="1"/>
  <c r="B198" i="9" s="1"/>
  <c r="G202" i="9"/>
  <c r="E202" i="9" s="1"/>
  <c r="B202" i="9" s="1"/>
  <c r="G209" i="9"/>
  <c r="E209" i="9" s="1"/>
  <c r="B209" i="9" s="1"/>
  <c r="F221" i="9"/>
  <c r="B221" i="9" s="1"/>
  <c r="F245" i="9"/>
  <c r="F269" i="9"/>
  <c r="G170" i="9"/>
  <c r="E170" i="9" s="1"/>
  <c r="B170" i="9" s="1"/>
  <c r="G177" i="9"/>
  <c r="E177" i="9" s="1"/>
  <c r="B177" i="9" s="1"/>
  <c r="G188" i="9"/>
  <c r="E188" i="9" s="1"/>
  <c r="B188" i="9" s="1"/>
  <c r="G289" i="9"/>
  <c r="E289" i="9" s="1"/>
  <c r="B289" i="9" s="1"/>
  <c r="G195" i="9"/>
  <c r="E195" i="9" s="1"/>
  <c r="B195" i="9" s="1"/>
  <c r="G199" i="9"/>
  <c r="E199" i="9" s="1"/>
  <c r="B199" i="9" s="1"/>
  <c r="G206" i="9"/>
  <c r="E206" i="9" s="1"/>
  <c r="B206" i="9" s="1"/>
  <c r="L213" i="9"/>
  <c r="F216" i="9"/>
  <c r="B216" i="9" s="1"/>
  <c r="B219" i="9"/>
  <c r="F240" i="9"/>
  <c r="B240" i="9" s="1"/>
  <c r="B243" i="9"/>
  <c r="F264" i="9"/>
  <c r="B264" i="9" s="1"/>
  <c r="B267" i="9"/>
  <c r="G164" i="9"/>
  <c r="E164" i="9" s="1"/>
  <c r="B164" i="9" s="1"/>
  <c r="G167" i="9"/>
  <c r="E167" i="9" s="1"/>
  <c r="B167" i="9" s="1"/>
  <c r="G174" i="9"/>
  <c r="E174" i="9" s="1"/>
  <c r="B174" i="9" s="1"/>
  <c r="G185" i="9"/>
  <c r="E185" i="9" s="1"/>
  <c r="B185" i="9" s="1"/>
  <c r="G192" i="9"/>
  <c r="E192" i="9" s="1"/>
  <c r="B192" i="9" s="1"/>
  <c r="B214" i="9"/>
  <c r="B238" i="9"/>
  <c r="B262" i="9"/>
  <c r="F19" i="5"/>
  <c r="E309" i="9"/>
  <c r="B309" i="9" s="1"/>
  <c r="L192" i="9"/>
  <c r="F192" i="9" s="1"/>
  <c r="G196" i="9"/>
  <c r="E196" i="9" s="1"/>
  <c r="B196" i="9" s="1"/>
  <c r="G203" i="9"/>
  <c r="E203" i="9" s="1"/>
  <c r="B203" i="9" s="1"/>
  <c r="G210" i="9"/>
  <c r="E210" i="9" s="1"/>
  <c r="B210" i="9" s="1"/>
  <c r="G171" i="9"/>
  <c r="E171" i="9" s="1"/>
  <c r="B171" i="9" s="1"/>
  <c r="G182" i="9"/>
  <c r="E182" i="9" s="1"/>
  <c r="B182" i="9" s="1"/>
  <c r="G189" i="9"/>
  <c r="E189" i="9" s="1"/>
  <c r="B189" i="9" s="1"/>
  <c r="B41" i="9"/>
  <c r="B65" i="9"/>
  <c r="B89" i="9"/>
  <c r="B113" i="9"/>
  <c r="B137" i="9"/>
  <c r="G161" i="9"/>
  <c r="E161" i="9" s="1"/>
  <c r="B161" i="9" s="1"/>
  <c r="G193" i="9"/>
  <c r="E193" i="9" s="1"/>
  <c r="B193" i="9" s="1"/>
  <c r="G200" i="9"/>
  <c r="E200" i="9" s="1"/>
  <c r="B200" i="9" s="1"/>
  <c r="G207" i="9"/>
  <c r="E207" i="9" s="1"/>
  <c r="B207" i="9" s="1"/>
  <c r="G211" i="9"/>
  <c r="E211" i="9" s="1"/>
  <c r="B211" i="9" s="1"/>
  <c r="C1408" i="1" l="1"/>
  <c r="H27" i="3"/>
  <c r="H1235" i="1"/>
  <c r="G1235" i="1"/>
  <c r="H1236" i="1"/>
  <c r="G1236" i="1"/>
  <c r="E237" i="5"/>
  <c r="F237" i="5" s="1"/>
  <c r="F146" i="5"/>
  <c r="H1113" i="1"/>
  <c r="G1113" i="1"/>
  <c r="G1112" i="1"/>
  <c r="H1112" i="1"/>
  <c r="H1030" i="1"/>
  <c r="G1030" i="1"/>
  <c r="G991" i="1"/>
  <c r="D43" i="8"/>
  <c r="C1518" i="1" s="1"/>
  <c r="G1501" i="1"/>
  <c r="G1481" i="1"/>
  <c r="D42" i="8"/>
  <c r="I34" i="3" s="1"/>
  <c r="F213" i="9"/>
  <c r="B213" i="9" s="1"/>
  <c r="H645" i="1"/>
  <c r="G645" i="1"/>
  <c r="G637" i="1"/>
  <c r="F644" i="4"/>
  <c r="H358" i="1"/>
  <c r="F363" i="4"/>
  <c r="E350" i="4"/>
  <c r="F350" i="4" s="1"/>
  <c r="H638" i="1"/>
  <c r="G638" i="1"/>
  <c r="F224" i="4"/>
  <c r="F82" i="4"/>
  <c r="H78" i="1"/>
  <c r="D3" i="1"/>
  <c r="F593" i="4"/>
  <c r="C587" i="1"/>
  <c r="F567" i="4"/>
  <c r="C561" i="1"/>
  <c r="F118" i="5"/>
  <c r="C1096" i="1"/>
  <c r="F580" i="4"/>
  <c r="C574" i="1"/>
  <c r="D141" i="6"/>
  <c r="F5" i="6"/>
  <c r="H24" i="3"/>
  <c r="C1299" i="1"/>
  <c r="I1472" i="1"/>
  <c r="E151" i="4"/>
  <c r="G3" i="1"/>
  <c r="H3" i="1"/>
  <c r="H1524" i="1"/>
  <c r="G1524" i="1"/>
  <c r="F529" i="4"/>
  <c r="D528" i="4"/>
  <c r="C523" i="1"/>
  <c r="F421" i="4"/>
  <c r="D420" i="4"/>
  <c r="C415" i="1"/>
  <c r="E21" i="9"/>
  <c r="F196" i="4"/>
  <c r="C192" i="1"/>
  <c r="C1046" i="1"/>
  <c r="H21" i="3"/>
  <c r="F89" i="6"/>
  <c r="C1383" i="1"/>
  <c r="F515" i="4"/>
  <c r="C509" i="1"/>
  <c r="F299" i="4"/>
  <c r="D298" i="4"/>
  <c r="C294" i="1"/>
  <c r="E165" i="9"/>
  <c r="B165" i="9" s="1"/>
  <c r="H23" i="3"/>
  <c r="C1214" i="1"/>
  <c r="E528" i="4"/>
  <c r="D523" i="1"/>
  <c r="I1459" i="1"/>
  <c r="I1479" i="1"/>
  <c r="F311" i="4"/>
  <c r="C306" i="1"/>
  <c r="C159" i="1"/>
  <c r="F163" i="4"/>
  <c r="I1476" i="1"/>
  <c r="D414" i="1"/>
  <c r="F263" i="4"/>
  <c r="C259" i="1"/>
  <c r="B315" i="9"/>
  <c r="E314" i="9"/>
  <c r="I10" i="3" s="1"/>
  <c r="I1471" i="1"/>
  <c r="F50" i="4"/>
  <c r="C46" i="1"/>
  <c r="H22" i="3"/>
  <c r="D175" i="5"/>
  <c r="C1153" i="1"/>
  <c r="E407" i="4"/>
  <c r="D402" i="1" s="1"/>
  <c r="D293" i="1"/>
  <c r="F12" i="5"/>
  <c r="D7" i="5"/>
  <c r="C990" i="1"/>
  <c r="D412" i="4"/>
  <c r="H16" i="3"/>
  <c r="C2" i="1"/>
  <c r="I1448" i="1"/>
  <c r="I1444" i="1"/>
  <c r="D151" i="4"/>
  <c r="H248" i="1"/>
  <c r="G248" i="1"/>
  <c r="I27" i="3"/>
  <c r="D1408" i="1"/>
  <c r="F35" i="6"/>
  <c r="H25" i="3"/>
  <c r="C1329" i="1"/>
  <c r="F215" i="4"/>
  <c r="C211" i="1"/>
  <c r="F139" i="4"/>
  <c r="C135" i="1"/>
  <c r="H307" i="9"/>
  <c r="E307" i="9" s="1"/>
  <c r="B307" i="9" s="1"/>
  <c r="E176" i="5"/>
  <c r="F176" i="5" s="1"/>
  <c r="F177" i="5"/>
  <c r="D1154" i="1"/>
  <c r="H1124" i="1"/>
  <c r="G1124" i="1"/>
  <c r="E7" i="5"/>
  <c r="E68" i="5"/>
  <c r="F68" i="5" s="1"/>
  <c r="F124" i="4"/>
  <c r="C120" i="1"/>
  <c r="I31" i="3"/>
  <c r="D1469" i="1"/>
  <c r="F625" i="4"/>
  <c r="C619" i="1"/>
  <c r="E141" i="6"/>
  <c r="G317" i="9" s="1"/>
  <c r="E317" i="9" s="1"/>
  <c r="D1299" i="1"/>
  <c r="I24" i="3"/>
  <c r="F252" i="4"/>
  <c r="E408" i="4"/>
  <c r="D403" i="1" s="1"/>
  <c r="E6" i="4"/>
  <c r="F6" i="4" s="1"/>
  <c r="G220" i="1"/>
  <c r="H220" i="1"/>
  <c r="I23" i="3" l="1"/>
  <c r="D1214" i="1"/>
  <c r="H1214" i="1" s="1"/>
  <c r="G312" i="9"/>
  <c r="E312" i="9" s="1"/>
  <c r="B312" i="9" s="1"/>
  <c r="I35" i="3"/>
  <c r="G313" i="9"/>
  <c r="E313" i="9" s="1"/>
  <c r="B313" i="9" s="1"/>
  <c r="K1450" i="9"/>
  <c r="C1517" i="1"/>
  <c r="H1517" i="1" s="1"/>
  <c r="D345" i="1"/>
  <c r="H345" i="1" s="1"/>
  <c r="F141" i="6"/>
  <c r="H28" i="3"/>
  <c r="C1435" i="1"/>
  <c r="H574" i="1"/>
  <c r="G574" i="1"/>
  <c r="H1329" i="1"/>
  <c r="G1329" i="1"/>
  <c r="H1383" i="1"/>
  <c r="G1383" i="1"/>
  <c r="H46" i="1"/>
  <c r="G46" i="1"/>
  <c r="E636" i="4"/>
  <c r="D630" i="1" s="1"/>
  <c r="D522" i="1"/>
  <c r="C1152" i="1"/>
  <c r="H1154" i="1"/>
  <c r="G1154" i="1"/>
  <c r="H1408" i="1"/>
  <c r="G1408" i="1"/>
  <c r="E635" i="4"/>
  <c r="D629" i="1" s="1"/>
  <c r="H1046" i="1"/>
  <c r="H1096" i="1"/>
  <c r="G1096" i="1"/>
  <c r="H259" i="1"/>
  <c r="G259" i="1"/>
  <c r="D636" i="4"/>
  <c r="F528" i="4"/>
  <c r="C522" i="1"/>
  <c r="D639" i="4"/>
  <c r="C407" i="1"/>
  <c r="D1046" i="1"/>
  <c r="G1046" i="1" s="1"/>
  <c r="I21" i="3"/>
  <c r="G619" i="1"/>
  <c r="H619" i="1"/>
  <c r="H990" i="1"/>
  <c r="G990" i="1"/>
  <c r="G192" i="1"/>
  <c r="H192" i="1"/>
  <c r="H523" i="1"/>
  <c r="G523" i="1"/>
  <c r="E175" i="5"/>
  <c r="D1152" i="1" s="1"/>
  <c r="I22" i="3"/>
  <c r="H19" i="9"/>
  <c r="E19" i="9" s="1"/>
  <c r="B19" i="9" s="1"/>
  <c r="D1153" i="1"/>
  <c r="G1153" i="1" s="1"/>
  <c r="G159" i="1"/>
  <c r="H159" i="1"/>
  <c r="E289" i="4"/>
  <c r="E290" i="4" s="1"/>
  <c r="D286" i="1" s="1"/>
  <c r="D147" i="1"/>
  <c r="I17" i="3"/>
  <c r="H1518" i="1"/>
  <c r="G1518" i="1"/>
  <c r="E6" i="5"/>
  <c r="I20" i="3"/>
  <c r="D985" i="1"/>
  <c r="H17" i="3"/>
  <c r="C147" i="1"/>
  <c r="D289" i="4"/>
  <c r="F151" i="4"/>
  <c r="G306" i="1"/>
  <c r="H306" i="1"/>
  <c r="H294" i="1"/>
  <c r="G294" i="1"/>
  <c r="B21" i="9"/>
  <c r="G561" i="1"/>
  <c r="H561" i="1"/>
  <c r="D6" i="5"/>
  <c r="F7" i="5"/>
  <c r="H20" i="3"/>
  <c r="C985" i="1"/>
  <c r="G1469" i="1"/>
  <c r="H1469" i="1"/>
  <c r="G135" i="1"/>
  <c r="H135" i="1"/>
  <c r="F298" i="4"/>
  <c r="D407" i="4"/>
  <c r="C293" i="1"/>
  <c r="D408" i="4"/>
  <c r="H415" i="1"/>
  <c r="G415" i="1"/>
  <c r="H1299" i="1"/>
  <c r="G1299" i="1"/>
  <c r="B317" i="9"/>
  <c r="E316" i="9"/>
  <c r="I28" i="3"/>
  <c r="D1435" i="1"/>
  <c r="H9" i="3" s="1"/>
  <c r="G120" i="1"/>
  <c r="H120" i="1"/>
  <c r="D635" i="4"/>
  <c r="F420" i="4"/>
  <c r="C414" i="1"/>
  <c r="H587" i="1"/>
  <c r="G587" i="1"/>
  <c r="I16" i="3"/>
  <c r="E412" i="4"/>
  <c r="F412" i="4" s="1"/>
  <c r="D2" i="1"/>
  <c r="H2" i="1" s="1"/>
  <c r="G211" i="1"/>
  <c r="H211" i="1"/>
  <c r="H1153" i="1"/>
  <c r="H509" i="1"/>
  <c r="G509" i="1"/>
  <c r="G1214" i="1" l="1"/>
  <c r="E311" i="9"/>
  <c r="H11" i="3"/>
  <c r="N3" i="9" s="1"/>
  <c r="G1517" i="1"/>
  <c r="G345" i="1"/>
  <c r="K3" i="9"/>
  <c r="I9" i="3"/>
  <c r="H414" i="1"/>
  <c r="G414" i="1"/>
  <c r="H985" i="1"/>
  <c r="G985" i="1"/>
  <c r="F408" i="4"/>
  <c r="C403" i="1"/>
  <c r="G522" i="1"/>
  <c r="H522" i="1"/>
  <c r="H293" i="1"/>
  <c r="G293" i="1"/>
  <c r="G147" i="1"/>
  <c r="H147" i="1"/>
  <c r="E413" i="4"/>
  <c r="E414" i="4" s="1"/>
  <c r="D409" i="1" s="1"/>
  <c r="E291" i="4"/>
  <c r="D287" i="1" s="1"/>
  <c r="D285" i="1"/>
  <c r="F636" i="4"/>
  <c r="C630" i="1"/>
  <c r="C633" i="1"/>
  <c r="D413" i="4"/>
  <c r="D291" i="4"/>
  <c r="C285" i="1"/>
  <c r="F289" i="4"/>
  <c r="D290" i="4"/>
  <c r="E639" i="4"/>
  <c r="F639" i="4" s="1"/>
  <c r="D407" i="1"/>
  <c r="H407" i="1" s="1"/>
  <c r="H278" i="9"/>
  <c r="D984" i="1"/>
  <c r="H1152" i="1"/>
  <c r="G1152" i="1"/>
  <c r="H1435" i="1"/>
  <c r="G1435" i="1"/>
  <c r="G2" i="1"/>
  <c r="F175" i="5"/>
  <c r="G284" i="9"/>
  <c r="E284" i="9" s="1"/>
  <c r="B284" i="9" s="1"/>
  <c r="G278" i="9"/>
  <c r="F6" i="5"/>
  <c r="C984" i="1"/>
  <c r="F635" i="4"/>
  <c r="C629" i="1"/>
  <c r="F407" i="4"/>
  <c r="C402" i="1"/>
  <c r="I11" i="3" l="1"/>
  <c r="H629" i="1"/>
  <c r="G629" i="1"/>
  <c r="H403" i="1"/>
  <c r="G403" i="1"/>
  <c r="F290" i="4"/>
  <c r="C286" i="1"/>
  <c r="H630" i="1"/>
  <c r="G630" i="1"/>
  <c r="H285" i="1"/>
  <c r="G285" i="1"/>
  <c r="F291" i="4"/>
  <c r="C287" i="1"/>
  <c r="G407" i="1"/>
  <c r="E640" i="4"/>
  <c r="E415" i="4"/>
  <c r="D410" i="1" s="1"/>
  <c r="D408" i="1"/>
  <c r="D640" i="4"/>
  <c r="F413" i="4"/>
  <c r="D415" i="4"/>
  <c r="C408" i="1"/>
  <c r="D414" i="4"/>
  <c r="E641" i="4"/>
  <c r="D633" i="1"/>
  <c r="H633" i="1" s="1"/>
  <c r="H8" i="3"/>
  <c r="H984" i="1"/>
  <c r="G984" i="1"/>
  <c r="E278" i="9"/>
  <c r="H402" i="1"/>
  <c r="G402" i="1"/>
  <c r="G633" i="1" l="1"/>
  <c r="H408" i="1"/>
  <c r="G408" i="1"/>
  <c r="H286" i="1"/>
  <c r="G286" i="1"/>
  <c r="D635" i="1"/>
  <c r="F640" i="4"/>
  <c r="D642" i="4"/>
  <c r="C634" i="1"/>
  <c r="D641" i="4"/>
  <c r="E642" i="4"/>
  <c r="E645" i="4" s="1"/>
  <c r="D634" i="1"/>
  <c r="F414" i="4"/>
  <c r="C409" i="1"/>
  <c r="F415" i="4"/>
  <c r="C410" i="1"/>
  <c r="B278" i="9"/>
  <c r="E277" i="9"/>
  <c r="I8" i="3" s="1"/>
  <c r="H287" i="1"/>
  <c r="G287" i="1"/>
  <c r="M3" i="9"/>
  <c r="D639" i="1" l="1"/>
  <c r="I18" i="3"/>
  <c r="D645" i="4"/>
  <c r="F641" i="4"/>
  <c r="C635" i="1"/>
  <c r="G276" i="9"/>
  <c r="E276" i="9" s="1"/>
  <c r="B276" i="9" s="1"/>
  <c r="D646" i="4"/>
  <c r="F642" i="4"/>
  <c r="C636" i="1"/>
  <c r="H634" i="1"/>
  <c r="G634" i="1"/>
  <c r="E646" i="4"/>
  <c r="D636" i="1"/>
  <c r="H410" i="1"/>
  <c r="G410" i="1"/>
  <c r="H409" i="1"/>
  <c r="G409" i="1"/>
  <c r="I19" i="3" l="1"/>
  <c r="D640" i="1"/>
  <c r="H635" i="1"/>
  <c r="G635" i="1"/>
  <c r="F645" i="4"/>
  <c r="C639" i="1"/>
  <c r="H18" i="3"/>
  <c r="H636" i="1"/>
  <c r="G636" i="1"/>
  <c r="F646" i="4"/>
  <c r="H19" i="3"/>
  <c r="C640" i="1"/>
  <c r="H639" i="1" l="1"/>
  <c r="G639" i="1"/>
  <c r="H7" i="3"/>
  <c r="H640" i="1"/>
  <c r="G640" i="1"/>
  <c r="J3" i="9" l="1"/>
  <c r="G18" i="9" l="1"/>
  <c r="M272" i="9"/>
  <c r="L272" i="9"/>
  <c r="H18" i="9"/>
  <c r="H274" i="9"/>
  <c r="G274" i="9"/>
  <c r="M16" i="9"/>
  <c r="K11" i="9"/>
  <c r="I6" i="9"/>
  <c r="K7" i="9"/>
  <c r="K8" i="9"/>
  <c r="I9" i="9"/>
  <c r="G15" i="9"/>
  <c r="I11" i="9"/>
  <c r="G17" i="9"/>
  <c r="L16" i="9"/>
  <c r="K9" i="9"/>
  <c r="J7" i="9"/>
  <c r="K12" i="9"/>
  <c r="M15" i="9"/>
  <c r="J11" i="9"/>
  <c r="H15" i="9"/>
  <c r="J6" i="9"/>
  <c r="L15" i="9"/>
  <c r="J17" i="9"/>
  <c r="K6" i="9"/>
  <c r="K5" i="9"/>
  <c r="I17" i="9"/>
  <c r="I8" i="9"/>
  <c r="J9" i="9"/>
  <c r="J5" i="9"/>
  <c r="J13" i="9"/>
  <c r="J8" i="9"/>
  <c r="K10" i="9"/>
  <c r="K13" i="9"/>
  <c r="I12" i="9"/>
  <c r="I13" i="9"/>
  <c r="H16" i="9"/>
  <c r="I7" i="9"/>
  <c r="I5" i="9"/>
  <c r="G16" i="9"/>
  <c r="J12" i="9"/>
  <c r="J10" i="9"/>
  <c r="H17" i="9"/>
  <c r="E7" i="9" l="1"/>
  <c r="B7" i="9" s="1"/>
  <c r="F272" i="9"/>
  <c r="B272" i="9" s="1"/>
  <c r="F15" i="9"/>
  <c r="F16" i="9"/>
  <c r="E12" i="9"/>
  <c r="B12" i="9" s="1"/>
  <c r="E17" i="9"/>
  <c r="B17" i="9" s="1"/>
  <c r="E274" i="9"/>
  <c r="B274" i="9" s="1"/>
  <c r="E9" i="9"/>
  <c r="B9" i="9" s="1"/>
  <c r="E6" i="9"/>
  <c r="B6" i="9" s="1"/>
  <c r="E10" i="9"/>
  <c r="B10" i="9" s="1"/>
  <c r="E20" i="9"/>
  <c r="I7" i="3" s="1"/>
  <c r="E16" i="9"/>
  <c r="B16" i="9" s="1"/>
  <c r="E8" i="9"/>
  <c r="B8" i="9" s="1"/>
  <c r="E5" i="9"/>
  <c r="E11" i="9"/>
  <c r="B11" i="9" s="1"/>
  <c r="E13" i="9"/>
  <c r="B13" i="9" s="1"/>
  <c r="E15" i="9"/>
  <c r="E18" i="9"/>
  <c r="B18" i="9" s="1"/>
  <c r="F14" i="9" l="1"/>
  <c r="F20" i="9"/>
  <c r="E4" i="9"/>
  <c r="B5" i="9"/>
  <c r="E14" i="9"/>
  <c r="B15"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<sst xmlns="http://schemas.openxmlformats.org/spreadsheetml/2006/main" count="4369" uniqueCount="3422">
  <si>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</si>
  <si>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</si>
  <si>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</si>
  <si>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</si>
  <si>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</si>
  <si>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</si>
  <si>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</si>
  <si>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</si>
  <si>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</si>
  <si>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</si>
  <si>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</si>
  <si>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</si>
  <si>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</si>
  <si>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</si>
  <si>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</si>
  <si>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</si>
  <si>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</si>
  <si>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</si>
  <si>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</si>
  <si>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</si>
  <si>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</si>
  <si>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</si>
  <si>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</si>
  <si>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</si>
  <si>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</si>
  <si>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</si>
  <si>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</si>
  <si>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</si>
  <si>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</si>
  <si>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</si>
  <si>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</si>
  <si>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CEROVLJE</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</si>
  <si>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</si>
  <si>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</si>
  <si>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</si>
  <si>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</si>
  <si>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</si>
  <si>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</si>
  <si>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</si>
  <si>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</si>
  <si>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</si>
  <si>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</si>
  <si>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</si>
  <si>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</si>
  <si>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</si>
  <si>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</si>
  <si>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</si>
  <si>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</si>
  <si>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</si>
  <si>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36225 - OPĆINA CEROVLJE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</si>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</sst>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822113.72</v>
      </c>
      <c r="D2" s="6">
        <f>'PR-RAS'!E6</f>
        <v>1171099.7</v>
      </c>
      <c r="E2" s="6">
        <v>0</v>
      </c>
      <c r="F2" s="6">
        <v>0</v>
      </c>
      <c r="G2" s="7">
        <f t="shared" ref="G2:G264" si="0">(B2/1000)*(C2*1+D2*2)</f>
        <v>3164.3131200000003</v>
      </c>
      <c r="H2" s="7">
        <f t="shared" ref="H2:H264" si="1">ABS(C2-ROUND(C2,0))+ABS(D2-ROUND(D2,0))</f>
        <v>0.58000000007450581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420236.13000000006</v>
      </c>
      <c r="D3" s="1">
        <f>'PR-RAS'!E7</f>
        <v>653829.30999999994</v>
      </c>
      <c r="E3" s="1">
        <v>0</v>
      </c>
      <c r="F3" s="1">
        <v>0</v>
      </c>
      <c r="G3" s="2">
        <f t="shared" si="0"/>
        <v>3455.7894999999999</v>
      </c>
      <c r="H3" s="2">
        <f t="shared" si="1"/>
        <v>0.44000000000232831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384497.03</v>
      </c>
      <c r="D4" s="1">
        <f>'PR-RAS'!E8</f>
        <v>546976.97</v>
      </c>
      <c r="E4" s="1">
        <v>0</v>
      </c>
      <c r="F4" s="1">
        <v>0</v>
      </c>
      <c r="G4" s="2">
        <f t="shared" si="0"/>
        <v>4435.3529099999996</v>
      </c>
      <c r="H4" s="2">
        <f t="shared" si="1"/>
        <v>6.0000000055879354E-2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430492.21</v>
      </c>
      <c r="D5" s="1">
        <f>'PR-RAS'!E9</f>
        <v>602414.35</v>
      </c>
      <c r="E5" s="1">
        <v>0</v>
      </c>
      <c r="F5" s="1">
        <v>0</v>
      </c>
      <c r="G5" s="2">
        <f t="shared" si="0"/>
        <v>6541.2836399999997</v>
      </c>
      <c r="H5" s="2">
        <f t="shared" si="1"/>
        <v>0.55999999999767169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15579.95</v>
      </c>
      <c r="D6" s="1">
        <f>'PR-RAS'!E10</f>
        <v>16143.21</v>
      </c>
      <c r="E6" s="1">
        <v>0</v>
      </c>
      <c r="F6" s="1">
        <v>0</v>
      </c>
      <c r="G6" s="2">
        <f t="shared" si="0"/>
        <v>239.33184999999997</v>
      </c>
      <c r="H6" s="2">
        <f t="shared" si="1"/>
        <v>0.25999999999839929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13557.43</v>
      </c>
      <c r="D7" s="1">
        <f>'PR-RAS'!E11</f>
        <v>15396.79</v>
      </c>
      <c r="E7" s="1">
        <v>0</v>
      </c>
      <c r="F7" s="1">
        <v>0</v>
      </c>
      <c r="G7" s="2">
        <f t="shared" si="0"/>
        <v>266.10606000000001</v>
      </c>
      <c r="H7" s="2">
        <f t="shared" si="1"/>
        <v>0.63999999999941792</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9441.67</v>
      </c>
      <c r="D9" s="1">
        <f>'PR-RAS'!E13</f>
        <v>12494.39</v>
      </c>
      <c r="E9" s="1">
        <v>0</v>
      </c>
      <c r="F9" s="1">
        <v>0</v>
      </c>
      <c r="G9" s="2">
        <f t="shared" si="0"/>
        <v>275.4436</v>
      </c>
      <c r="H9" s="2">
        <f t="shared" si="1"/>
        <v>0.71999999999934516</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84574.23</v>
      </c>
      <c r="D11" s="1">
        <f>'PR-RAS'!E15</f>
        <v>99471.77</v>
      </c>
      <c r="E11" s="1">
        <v>0</v>
      </c>
      <c r="F11" s="1">
        <v>0</v>
      </c>
      <c r="G11" s="2">
        <f t="shared" si="0"/>
        <v>2835.1777000000002</v>
      </c>
      <c r="H11" s="2">
        <f t="shared" si="1"/>
        <v>0.45999999999185093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29916.21</v>
      </c>
      <c r="D19" s="1">
        <f>'PR-RAS'!E23</f>
        <v>98787.08</v>
      </c>
      <c r="E19" s="1">
        <v>0</v>
      </c>
      <c r="F19" s="1">
        <v>0</v>
      </c>
      <c r="G19" s="2">
        <f t="shared" si="0"/>
        <v>4094.8266599999997</v>
      </c>
      <c r="H19" s="2">
        <f t="shared" si="1"/>
        <v>0.29000000000087311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29916.21</v>
      </c>
      <c r="D23" s="1">
        <f>'PR-RAS'!E27</f>
        <v>98787.08</v>
      </c>
      <c r="E23" s="1">
        <v>0</v>
      </c>
      <c r="F23" s="1">
        <v>0</v>
      </c>
      <c r="G23" s="2">
        <f t="shared" si="0"/>
        <v>5004.7881399999997</v>
      </c>
      <c r="H23" s="2">
        <f t="shared" si="1"/>
        <v>0.29000000000087311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5822.89</v>
      </c>
      <c r="D25" s="1">
        <f>'PR-RAS'!E29</f>
        <v>8065.26</v>
      </c>
      <c r="E25" s="1">
        <v>0</v>
      </c>
      <c r="F25" s="1">
        <v>0</v>
      </c>
      <c r="G25" s="2">
        <f t="shared" si="0"/>
        <v>526.88184000000001</v>
      </c>
      <c r="H25" s="2">
        <f t="shared" si="1"/>
        <v>0.36999999999989086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5814.13</v>
      </c>
      <c r="D27" s="1">
        <f>'PR-RAS'!E31</f>
        <v>8065.26</v>
      </c>
      <c r="E27" s="1">
        <v>0</v>
      </c>
      <c r="F27" s="1">
        <v>0</v>
      </c>
      <c r="G27" s="2">
        <f t="shared" si="0"/>
        <v>570.56090000000006</v>
      </c>
      <c r="H27" s="2">
        <f t="shared" si="1"/>
        <v>0.39000000000032742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8.76</v>
      </c>
      <c r="D29" s="1">
        <f>'PR-RAS'!E33</f>
        <v>0</v>
      </c>
      <c r="E29" s="1">
        <v>0</v>
      </c>
      <c r="F29" s="1">
        <v>0</v>
      </c>
      <c r="G29" s="2">
        <f t="shared" si="0"/>
        <v>0.24528</v>
      </c>
      <c r="H29" s="2">
        <f t="shared" si="1"/>
        <v>0.24000000000000021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247334.36</v>
      </c>
      <c r="D46" s="1">
        <f>'PR-RAS'!E50</f>
        <v>347685.14</v>
      </c>
      <c r="E46" s="1">
        <v>0</v>
      </c>
      <c r="F46" s="1">
        <v>0</v>
      </c>
      <c r="G46" s="2">
        <f t="shared" si="0"/>
        <v>42421.7088</v>
      </c>
      <c r="H46" s="2">
        <f t="shared" si="1"/>
        <v>0.5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209182.53</v>
      </c>
      <c r="D55" s="1">
        <f>'PR-RAS'!E59</f>
        <v>306765.51</v>
      </c>
      <c r="E55" s="1">
        <v>0</v>
      </c>
      <c r="F55" s="1">
        <v>0</v>
      </c>
      <c r="G55" s="2">
        <f t="shared" si="0"/>
        <v>44426.5317</v>
      </c>
      <c r="H55" s="2">
        <f t="shared" si="1"/>
        <v>0.95999999999185093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121978.44</v>
      </c>
      <c r="D56" s="1">
        <f>'PR-RAS'!E60</f>
        <v>96075.69</v>
      </c>
      <c r="E56" s="1">
        <v>0</v>
      </c>
      <c r="F56" s="1">
        <v>0</v>
      </c>
      <c r="G56" s="2">
        <f t="shared" si="0"/>
        <v>17277.140100000001</v>
      </c>
      <c r="H56" s="2">
        <f t="shared" si="1"/>
        <v>0.75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87204.09</v>
      </c>
      <c r="D57" s="1">
        <f>'PR-RAS'!E61</f>
        <v>210689.82</v>
      </c>
      <c r="E57" s="1">
        <v>0</v>
      </c>
      <c r="F57" s="1">
        <v>0</v>
      </c>
      <c r="G57" s="2">
        <f t="shared" si="0"/>
        <v>28480.688879999998</v>
      </c>
      <c r="H57" s="2">
        <f t="shared" si="1"/>
        <v>0.26999999998952262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5250.38</v>
      </c>
      <c r="E58" s="1">
        <v>0</v>
      </c>
      <c r="F58" s="1">
        <v>0</v>
      </c>
      <c r="G58" s="2">
        <f t="shared" si="0"/>
        <v>598.54331999999999</v>
      </c>
      <c r="H58" s="2">
        <f t="shared" si="1"/>
        <v>0.38000000000010914</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5250.38</v>
      </c>
      <c r="E60" s="1">
        <v>0</v>
      </c>
      <c r="F60" s="1">
        <v>0</v>
      </c>
      <c r="G60" s="2">
        <f t="shared" si="0"/>
        <v>619.54484000000002</v>
      </c>
      <c r="H60" s="2">
        <f t="shared" si="1"/>
        <v>0.38000000000010914</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38151.83</v>
      </c>
      <c r="D61" s="1">
        <f>'PR-RAS'!E65</f>
        <v>35669.25</v>
      </c>
      <c r="E61" s="1">
        <v>0</v>
      </c>
      <c r="F61" s="1">
        <v>0</v>
      </c>
      <c r="G61" s="2">
        <f t="shared" si="0"/>
        <v>6569.4197999999997</v>
      </c>
      <c r="H61" s="2">
        <f t="shared" si="1"/>
        <v>0.41999999999825377</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38151.83</v>
      </c>
      <c r="D62" s="1">
        <f>'PR-RAS'!E66</f>
        <v>35669.25</v>
      </c>
      <c r="E62" s="1">
        <v>0</v>
      </c>
      <c r="F62" s="1">
        <v>0</v>
      </c>
      <c r="G62" s="2">
        <f t="shared" si="0"/>
        <v>6678.9101300000002</v>
      </c>
      <c r="H62" s="2">
        <f t="shared" si="1"/>
        <v>0.41999999999825377</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16137.9</v>
      </c>
      <c r="D78" s="1">
        <f>'PR-RAS'!E82</f>
        <v>26817.390000000003</v>
      </c>
      <c r="E78" s="1">
        <v>0</v>
      </c>
      <c r="F78" s="1">
        <v>0</v>
      </c>
      <c r="G78" s="2">
        <f t="shared" si="0"/>
        <v>5372.4963600000001</v>
      </c>
      <c r="H78" s="2">
        <f t="shared" si="1"/>
        <v>0.4900000000034197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0.23</v>
      </c>
      <c r="D79" s="1">
        <f>'PR-RAS'!E83</f>
        <v>0.02</v>
      </c>
      <c r="E79" s="1">
        <v>0</v>
      </c>
      <c r="F79" s="1">
        <v>0</v>
      </c>
      <c r="G79" s="2">
        <f t="shared" si="0"/>
        <v>2.1060000000000002E-2</v>
      </c>
      <c r="H79" s="2">
        <f t="shared" si="1"/>
        <v>0.25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0.23</v>
      </c>
      <c r="D81" s="1">
        <f>'PR-RAS'!E85</f>
        <v>0</v>
      </c>
      <c r="E81" s="1">
        <v>0</v>
      </c>
      <c r="F81" s="1">
        <v>0</v>
      </c>
      <c r="G81" s="2">
        <f t="shared" si="0"/>
        <v>1.84E-2</v>
      </c>
      <c r="H81" s="2">
        <f t="shared" si="1"/>
        <v>0.23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0.02</v>
      </c>
      <c r="E83" s="1">
        <v>0</v>
      </c>
      <c r="F83" s="1">
        <v>0</v>
      </c>
      <c r="G83" s="2">
        <f t="shared" si="0"/>
        <v>3.2800000000000004E-3</v>
      </c>
      <c r="H83" s="2">
        <f t="shared" si="1"/>
        <v>0.02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16137.67</v>
      </c>
      <c r="D87" s="1">
        <f>'PR-RAS'!E91</f>
        <v>26817.370000000003</v>
      </c>
      <c r="E87" s="1">
        <v>0</v>
      </c>
      <c r="F87" s="1">
        <v>0</v>
      </c>
      <c r="G87" s="2">
        <f t="shared" si="0"/>
        <v>6000.4272599999995</v>
      </c>
      <c r="H87" s="2">
        <f t="shared" si="1"/>
        <v>0.70000000000254659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13848.57</v>
      </c>
      <c r="D89" s="1">
        <f>'PR-RAS'!E93</f>
        <v>24747.47</v>
      </c>
      <c r="E89" s="1">
        <v>0</v>
      </c>
      <c r="F89" s="1">
        <v>0</v>
      </c>
      <c r="G89" s="2">
        <f t="shared" si="0"/>
        <v>5574.2288799999997</v>
      </c>
      <c r="H89" s="2">
        <f t="shared" si="1"/>
        <v>0.90000000000145519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2289.1</v>
      </c>
      <c r="D93" s="1">
        <f>'PR-RAS'!E97</f>
        <v>2069.9</v>
      </c>
      <c r="E93" s="1">
        <v>0</v>
      </c>
      <c r="F93" s="1">
        <v>0</v>
      </c>
      <c r="G93" s="2">
        <f t="shared" si="0"/>
        <v>591.4588</v>
      </c>
      <c r="H93" s="2">
        <f t="shared" si="1"/>
        <v>0.1999999999998181</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110814.61</v>
      </c>
      <c r="D102" s="1">
        <f>'PR-RAS'!E106</f>
        <v>111358.03000000001</v>
      </c>
      <c r="E102" s="1">
        <v>0</v>
      </c>
      <c r="F102" s="1">
        <v>0</v>
      </c>
      <c r="G102" s="2">
        <f t="shared" si="0"/>
        <v>33686.597670000003</v>
      </c>
      <c r="H102" s="2">
        <f t="shared" si="1"/>
        <v>0.42000000001280569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1418.14</v>
      </c>
      <c r="D103" s="1">
        <f>'PR-RAS'!E107</f>
        <v>1573.97</v>
      </c>
      <c r="E103" s="1">
        <v>0</v>
      </c>
      <c r="F103" s="1">
        <v>0</v>
      </c>
      <c r="G103" s="2">
        <f t="shared" si="0"/>
        <v>465.74015999999995</v>
      </c>
      <c r="H103" s="2">
        <f t="shared" si="1"/>
        <v>0.17000000000007276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1418.14</v>
      </c>
      <c r="D107" s="1">
        <f>'PR-RAS'!E111</f>
        <v>1573.97</v>
      </c>
      <c r="E107" s="1">
        <v>0</v>
      </c>
      <c r="F107" s="1">
        <v>0</v>
      </c>
      <c r="G107" s="2">
        <f t="shared" si="0"/>
        <v>484.00448</v>
      </c>
      <c r="H107" s="2">
        <f t="shared" si="1"/>
        <v>0.17000000000007276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11635.94</v>
      </c>
      <c r="D108" s="1">
        <f>'PR-RAS'!E112</f>
        <v>11666.39</v>
      </c>
      <c r="E108" s="1">
        <v>0</v>
      </c>
      <c r="F108" s="1">
        <v>0</v>
      </c>
      <c r="G108" s="2">
        <f t="shared" si="0"/>
        <v>3741.6530400000001</v>
      </c>
      <c r="H108" s="2">
        <f t="shared" si="1"/>
        <v>0.44999999999890861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159.9</v>
      </c>
      <c r="D111" s="1">
        <f>'PR-RAS'!E115</f>
        <v>65.14</v>
      </c>
      <c r="E111" s="1">
        <v>0</v>
      </c>
      <c r="F111" s="1">
        <v>0</v>
      </c>
      <c r="G111" s="2">
        <f t="shared" si="0"/>
        <v>31.919800000000002</v>
      </c>
      <c r="H111" s="2">
        <f t="shared" si="1"/>
        <v>0.23999999999999488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11476.04</v>
      </c>
      <c r="D113" s="1">
        <f>'PR-RAS'!E117</f>
        <v>11601.25</v>
      </c>
      <c r="E113" s="1">
        <v>0</v>
      </c>
      <c r="F113" s="1">
        <v>0</v>
      </c>
      <c r="G113" s="2">
        <f t="shared" si="0"/>
        <v>3883.9964800000002</v>
      </c>
      <c r="H113" s="2">
        <f t="shared" si="1"/>
        <v>0.29000000000087311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97760.53</v>
      </c>
      <c r="D116" s="1">
        <f>'PR-RAS'!E120</f>
        <v>98117.670000000013</v>
      </c>
      <c r="E116" s="1">
        <v>0</v>
      </c>
      <c r="F116" s="1">
        <v>0</v>
      </c>
      <c r="G116" s="2">
        <f t="shared" si="0"/>
        <v>33809.525050000004</v>
      </c>
      <c r="H116" s="2">
        <f t="shared" si="1"/>
        <v>0.79999999998835847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25410.720000000001</v>
      </c>
      <c r="D117" s="1">
        <f>'PR-RAS'!E121</f>
        <v>13588.96</v>
      </c>
      <c r="E117" s="1">
        <v>0</v>
      </c>
      <c r="F117" s="1">
        <v>0</v>
      </c>
      <c r="G117" s="2">
        <f t="shared" si="0"/>
        <v>6100.2822400000005</v>
      </c>
      <c r="H117" s="2">
        <f t="shared" si="1"/>
        <v>0.31999999999970896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72349.81</v>
      </c>
      <c r="D118" s="1">
        <f>'PR-RAS'!E122</f>
        <v>84528.71</v>
      </c>
      <c r="E118" s="1">
        <v>0</v>
      </c>
      <c r="F118" s="1">
        <v>0</v>
      </c>
      <c r="G118" s="2">
        <f t="shared" si="0"/>
        <v>28244.645910000003</v>
      </c>
      <c r="H118" s="2">
        <f t="shared" si="1"/>
        <v>0.47999999999592546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27590.720000000001</v>
      </c>
      <c r="D135" s="1">
        <f>'PR-RAS'!E139</f>
        <v>31409.829999999998</v>
      </c>
      <c r="E135" s="1">
        <v>0</v>
      </c>
      <c r="F135" s="1">
        <v>0</v>
      </c>
      <c r="G135" s="2">
        <f t="shared" si="0"/>
        <v>12114.990920000002</v>
      </c>
      <c r="H135" s="2">
        <f t="shared" si="1"/>
        <v>0.4500000000007276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46.46</v>
      </c>
      <c r="E136" s="1">
        <v>0</v>
      </c>
      <c r="F136" s="1">
        <v>0</v>
      </c>
      <c r="G136" s="2">
        <f t="shared" si="0"/>
        <v>12.544200000000002</v>
      </c>
      <c r="H136" s="2">
        <f t="shared" si="1"/>
        <v>0.46000000000000085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46.46</v>
      </c>
      <c r="E145" s="1">
        <v>0</v>
      </c>
      <c r="F145" s="1">
        <v>0</v>
      </c>
      <c r="G145" s="2">
        <f t="shared" si="0"/>
        <v>13.380479999999999</v>
      </c>
      <c r="H145" s="2">
        <f t="shared" si="1"/>
        <v>0.46000000000000085</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27590.720000000001</v>
      </c>
      <c r="D146" s="1">
        <f>'PR-RAS'!E150</f>
        <v>31363.37</v>
      </c>
      <c r="E146" s="1">
        <v>0</v>
      </c>
      <c r="F146" s="1">
        <v>0</v>
      </c>
      <c r="G146" s="2">
        <f t="shared" si="0"/>
        <v>13096.031699999998</v>
      </c>
      <c r="H146" s="2">
        <f t="shared" si="1"/>
        <v>0.64999999999781721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584333.35000000009</v>
      </c>
      <c r="D147" s="1">
        <f>'PR-RAS'!E151</f>
        <v>782217.89999999991</v>
      </c>
      <c r="E147" s="1">
        <v>0</v>
      </c>
      <c r="F147" s="1">
        <v>0</v>
      </c>
      <c r="G147" s="2">
        <f t="shared" si="0"/>
        <v>313720.29589999997</v>
      </c>
      <c r="H147" s="2">
        <f t="shared" si="1"/>
        <v>0.45000000018626451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84872.959999999992</v>
      </c>
      <c r="D148" s="1">
        <f>'PR-RAS'!E152</f>
        <v>108811.42</v>
      </c>
      <c r="E148" s="1">
        <v>0</v>
      </c>
      <c r="F148" s="1">
        <v>0</v>
      </c>
      <c r="G148" s="2">
        <f t="shared" si="0"/>
        <v>44466.882599999997</v>
      </c>
      <c r="H148" s="2">
        <f t="shared" si="1"/>
        <v>0.46000000000640284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70801.66</v>
      </c>
      <c r="D149" s="1">
        <f>'PR-RAS'!E153</f>
        <v>81252.89</v>
      </c>
      <c r="E149" s="1">
        <v>0</v>
      </c>
      <c r="F149" s="1">
        <v>0</v>
      </c>
      <c r="G149" s="2">
        <f t="shared" si="0"/>
        <v>34529.501120000001</v>
      </c>
      <c r="H149" s="2">
        <f t="shared" si="1"/>
        <v>0.44999999999708962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70801.66</v>
      </c>
      <c r="D150" s="1">
        <f>'PR-RAS'!E154</f>
        <v>81252.89</v>
      </c>
      <c r="E150" s="1">
        <v>0</v>
      </c>
      <c r="F150" s="1">
        <v>0</v>
      </c>
      <c r="G150" s="2">
        <f t="shared" si="0"/>
        <v>34762.808559999998</v>
      </c>
      <c r="H150" s="2">
        <f t="shared" si="1"/>
        <v>0.44999999999708962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2389.0100000000002</v>
      </c>
      <c r="D154" s="1">
        <f>'PR-RAS'!E158</f>
        <v>14151.86</v>
      </c>
      <c r="E154" s="1">
        <v>0</v>
      </c>
      <c r="F154" s="1">
        <v>0</v>
      </c>
      <c r="G154" s="2">
        <f t="shared" si="0"/>
        <v>4695.9876900000008</v>
      </c>
      <c r="H154" s="2">
        <f t="shared" si="1"/>
        <v>0.1499999999996362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11682.29</v>
      </c>
      <c r="D155" s="1">
        <f>'PR-RAS'!E159</f>
        <v>13406.67</v>
      </c>
      <c r="E155" s="1">
        <v>0</v>
      </c>
      <c r="F155" s="1">
        <v>0</v>
      </c>
      <c r="G155" s="2">
        <f t="shared" si="0"/>
        <v>5928.3270200000006</v>
      </c>
      <c r="H155" s="2">
        <f t="shared" si="1"/>
        <v>0.62000000000080036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11682.29</v>
      </c>
      <c r="D157" s="1">
        <f>'PR-RAS'!E161</f>
        <v>13406.67</v>
      </c>
      <c r="E157" s="1">
        <v>0</v>
      </c>
      <c r="F157" s="1">
        <v>0</v>
      </c>
      <c r="G157" s="2">
        <f t="shared" si="0"/>
        <v>6005.3182800000004</v>
      </c>
      <c r="H157" s="2">
        <f t="shared" si="1"/>
        <v>0.62000000000080036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245395.92</v>
      </c>
      <c r="D159" s="1">
        <f>'PR-RAS'!E163</f>
        <v>326576.51999999996</v>
      </c>
      <c r="E159" s="1">
        <v>0</v>
      </c>
      <c r="F159" s="1">
        <v>0</v>
      </c>
      <c r="G159" s="2">
        <f t="shared" si="0"/>
        <v>141970.73567999998</v>
      </c>
      <c r="H159" s="2">
        <f t="shared" si="1"/>
        <v>0.56000000002677552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2155.84</v>
      </c>
      <c r="D160" s="1">
        <f>'PR-RAS'!E164</f>
        <v>4828.26</v>
      </c>
      <c r="E160" s="1">
        <v>0</v>
      </c>
      <c r="F160" s="1">
        <v>0</v>
      </c>
      <c r="G160" s="2">
        <f t="shared" si="0"/>
        <v>1878.16524</v>
      </c>
      <c r="H160" s="2">
        <f t="shared" si="1"/>
        <v>0.42000000000007276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971.24</v>
      </c>
      <c r="D161" s="1">
        <f>'PR-RAS'!E165</f>
        <v>1991.27</v>
      </c>
      <c r="E161" s="1">
        <v>0</v>
      </c>
      <c r="F161" s="1">
        <v>0</v>
      </c>
      <c r="G161" s="2">
        <f t="shared" si="0"/>
        <v>792.60479999999995</v>
      </c>
      <c r="H161" s="2">
        <f t="shared" si="1"/>
        <v>0.50999999999999091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924.13</v>
      </c>
      <c r="D162" s="1">
        <f>'PR-RAS'!E166</f>
        <v>2310.4</v>
      </c>
      <c r="E162" s="1">
        <v>0</v>
      </c>
      <c r="F162" s="1">
        <v>0</v>
      </c>
      <c r="G162" s="2">
        <f t="shared" si="0"/>
        <v>892.73373000000004</v>
      </c>
      <c r="H162" s="2">
        <f t="shared" si="1"/>
        <v>0.5300000000000864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260.47000000000003</v>
      </c>
      <c r="D163" s="1">
        <f>'PR-RAS'!E167</f>
        <v>526.59</v>
      </c>
      <c r="E163" s="1">
        <v>0</v>
      </c>
      <c r="F163" s="1">
        <v>0</v>
      </c>
      <c r="G163" s="2">
        <f t="shared" si="0"/>
        <v>212.81130000000002</v>
      </c>
      <c r="H163" s="2">
        <f t="shared" si="1"/>
        <v>0.87999999999999545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27665.420000000002</v>
      </c>
      <c r="D165" s="1">
        <f>'PR-RAS'!E169</f>
        <v>27335.52</v>
      </c>
      <c r="E165" s="1">
        <v>0</v>
      </c>
      <c r="F165" s="1">
        <v>0</v>
      </c>
      <c r="G165" s="2">
        <f t="shared" si="0"/>
        <v>13503.179440000002</v>
      </c>
      <c r="H165" s="2">
        <f t="shared" si="1"/>
        <v>0.90000000000145519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3358.89</v>
      </c>
      <c r="D166" s="1">
        <f>'PR-RAS'!E170</f>
        <v>3365.81</v>
      </c>
      <c r="E166" s="1">
        <v>0</v>
      </c>
      <c r="F166" s="1">
        <v>0</v>
      </c>
      <c r="G166" s="2">
        <f t="shared" si="0"/>
        <v>1664.93415</v>
      </c>
      <c r="H166" s="2">
        <f t="shared" si="1"/>
        <v>0.3000000000001819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23192.45</v>
      </c>
      <c r="D168" s="1">
        <f>'PR-RAS'!E172</f>
        <v>21115.46</v>
      </c>
      <c r="E168" s="1">
        <v>0</v>
      </c>
      <c r="F168" s="1">
        <v>0</v>
      </c>
      <c r="G168" s="2">
        <f t="shared" si="0"/>
        <v>10925.702789999999</v>
      </c>
      <c r="H168" s="2">
        <f t="shared" si="1"/>
        <v>0.90999999999985448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682.27</v>
      </c>
      <c r="D169" s="1">
        <f>'PR-RAS'!E173</f>
        <v>1551.27</v>
      </c>
      <c r="E169" s="1">
        <v>0</v>
      </c>
      <c r="F169" s="1">
        <v>0</v>
      </c>
      <c r="G169" s="2">
        <f t="shared" si="0"/>
        <v>635.84807999999998</v>
      </c>
      <c r="H169" s="2">
        <f t="shared" si="1"/>
        <v>0.53999999999996362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431.81</v>
      </c>
      <c r="D170" s="1">
        <f>'PR-RAS'!E174</f>
        <v>1302.98</v>
      </c>
      <c r="E170" s="1">
        <v>0</v>
      </c>
      <c r="F170" s="1">
        <v>0</v>
      </c>
      <c r="G170" s="2">
        <f t="shared" si="0"/>
        <v>513.38313000000005</v>
      </c>
      <c r="H170" s="2">
        <f t="shared" si="1"/>
        <v>0.20999999999997954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169161.63</v>
      </c>
      <c r="D173" s="1">
        <f>'PR-RAS'!E177</f>
        <v>229484.00999999998</v>
      </c>
      <c r="E173" s="1">
        <v>0</v>
      </c>
      <c r="F173" s="1">
        <v>0</v>
      </c>
      <c r="G173" s="2">
        <f t="shared" si="0"/>
        <v>108038.29979999998</v>
      </c>
      <c r="H173" s="2">
        <f t="shared" si="1"/>
        <v>0.37999999997555278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2592.61</v>
      </c>
      <c r="D174" s="1">
        <f>'PR-RAS'!E178</f>
        <v>3332.56</v>
      </c>
      <c r="E174" s="1">
        <v>0</v>
      </c>
      <c r="F174" s="1">
        <v>0</v>
      </c>
      <c r="G174" s="2">
        <f t="shared" si="0"/>
        <v>1601.5872899999997</v>
      </c>
      <c r="H174" s="2">
        <f t="shared" si="1"/>
        <v>0.82999999999992724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71920.59</v>
      </c>
      <c r="D175" s="1">
        <f>'PR-RAS'!E179</f>
        <v>135620.75</v>
      </c>
      <c r="E175" s="1">
        <v>0</v>
      </c>
      <c r="F175" s="1">
        <v>0</v>
      </c>
      <c r="G175" s="2">
        <f t="shared" si="0"/>
        <v>59710.203659999992</v>
      </c>
      <c r="H175" s="2">
        <f t="shared" si="1"/>
        <v>0.66000000000349246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5875.47</v>
      </c>
      <c r="D176" s="1">
        <f>'PR-RAS'!E180</f>
        <v>4125</v>
      </c>
      <c r="E176" s="1">
        <v>0</v>
      </c>
      <c r="F176" s="1">
        <v>0</v>
      </c>
      <c r="G176" s="2">
        <f t="shared" si="0"/>
        <v>2471.9572499999999</v>
      </c>
      <c r="H176" s="2">
        <f t="shared" si="1"/>
        <v>0.47000000000025466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34506.51</v>
      </c>
      <c r="D177" s="1">
        <f>'PR-RAS'!E181</f>
        <v>31707.72</v>
      </c>
      <c r="E177" s="1">
        <v>0</v>
      </c>
      <c r="F177" s="1">
        <v>0</v>
      </c>
      <c r="G177" s="2">
        <f t="shared" si="0"/>
        <v>17234.263200000001</v>
      </c>
      <c r="H177" s="2">
        <f t="shared" si="1"/>
        <v>0.76999999999679858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663.61</v>
      </c>
      <c r="D178" s="1">
        <f>'PR-RAS'!E182</f>
        <v>0</v>
      </c>
      <c r="E178" s="1">
        <v>0</v>
      </c>
      <c r="F178" s="1">
        <v>0</v>
      </c>
      <c r="G178" s="2">
        <f t="shared" si="0"/>
        <v>117.45896999999999</v>
      </c>
      <c r="H178" s="2">
        <f t="shared" si="1"/>
        <v>0.38999999999998636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1061.78</v>
      </c>
      <c r="D179" s="1">
        <f>'PR-RAS'!E183</f>
        <v>1815.68</v>
      </c>
      <c r="E179" s="1">
        <v>0</v>
      </c>
      <c r="F179" s="1">
        <v>0</v>
      </c>
      <c r="G179" s="2">
        <f t="shared" si="0"/>
        <v>835.37891999999999</v>
      </c>
      <c r="H179" s="2">
        <f t="shared" si="1"/>
        <v>0.53999999999996362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18858.02</v>
      </c>
      <c r="D180" s="1">
        <f>'PR-RAS'!E184</f>
        <v>17526.71</v>
      </c>
      <c r="E180" s="1">
        <v>0</v>
      </c>
      <c r="F180" s="1">
        <v>0</v>
      </c>
      <c r="G180" s="2">
        <f t="shared" si="0"/>
        <v>9650.1477599999998</v>
      </c>
      <c r="H180" s="2">
        <f t="shared" si="1"/>
        <v>0.31000000000130967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9677.34</v>
      </c>
      <c r="D181" s="1">
        <f>'PR-RAS'!E185</f>
        <v>9580.27</v>
      </c>
      <c r="E181" s="1">
        <v>0</v>
      </c>
      <c r="F181" s="1">
        <v>0</v>
      </c>
      <c r="G181" s="2">
        <f t="shared" si="0"/>
        <v>5190.8184000000001</v>
      </c>
      <c r="H181" s="2">
        <f t="shared" si="1"/>
        <v>0.61000000000058208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24005.7</v>
      </c>
      <c r="D182" s="1">
        <f>'PR-RAS'!E186</f>
        <v>25775.32</v>
      </c>
      <c r="E182" s="1">
        <v>0</v>
      </c>
      <c r="F182" s="1">
        <v>0</v>
      </c>
      <c r="G182" s="2">
        <f t="shared" si="0"/>
        <v>13675.697539999999</v>
      </c>
      <c r="H182" s="2">
        <f t="shared" si="1"/>
        <v>0.61999999999898137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46413.03</v>
      </c>
      <c r="D184" s="1">
        <f>'PR-RAS'!E188</f>
        <v>64928.729999999996</v>
      </c>
      <c r="E184" s="1">
        <v>0</v>
      </c>
      <c r="F184" s="1">
        <v>0</v>
      </c>
      <c r="G184" s="2">
        <f t="shared" si="0"/>
        <v>32257.499669999997</v>
      </c>
      <c r="H184" s="2">
        <f t="shared" si="1"/>
        <v>0.30000000000291038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6206.85</v>
      </c>
      <c r="D185" s="1">
        <f>'PR-RAS'!E189</f>
        <v>5773.74</v>
      </c>
      <c r="E185" s="1">
        <v>0</v>
      </c>
      <c r="F185" s="1">
        <v>0</v>
      </c>
      <c r="G185" s="2">
        <f t="shared" si="0"/>
        <v>3266.7967200000003</v>
      </c>
      <c r="H185" s="2">
        <f t="shared" si="1"/>
        <v>0.40999999999985448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1648.19</v>
      </c>
      <c r="D186" s="1">
        <f>'PR-RAS'!E190</f>
        <v>1878.83</v>
      </c>
      <c r="E186" s="1">
        <v>0</v>
      </c>
      <c r="F186" s="1">
        <v>0</v>
      </c>
      <c r="G186" s="2">
        <f t="shared" si="0"/>
        <v>1000.08225</v>
      </c>
      <c r="H186" s="2">
        <f t="shared" si="1"/>
        <v>0.36000000000012733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5802.27</v>
      </c>
      <c r="D187" s="1">
        <f>'PR-RAS'!E191</f>
        <v>6419.34</v>
      </c>
      <c r="E187" s="1">
        <v>0</v>
      </c>
      <c r="F187" s="1">
        <v>0</v>
      </c>
      <c r="G187" s="2">
        <f t="shared" si="0"/>
        <v>3467.2166999999999</v>
      </c>
      <c r="H187" s="2">
        <f t="shared" si="1"/>
        <v>0.61000000000058208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2586.4299999999998</v>
      </c>
      <c r="D188" s="1">
        <f>'PR-RAS'!E192</f>
        <v>2586.04</v>
      </c>
      <c r="E188" s="1">
        <v>0</v>
      </c>
      <c r="F188" s="1">
        <v>0</v>
      </c>
      <c r="G188" s="2">
        <f t="shared" si="0"/>
        <v>1450.8413700000001</v>
      </c>
      <c r="H188" s="2">
        <f t="shared" si="1"/>
        <v>0.46999999999979991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30169.29</v>
      </c>
      <c r="D191" s="1">
        <f>'PR-RAS'!E195</f>
        <v>48270.78</v>
      </c>
      <c r="E191" s="1">
        <v>0</v>
      </c>
      <c r="F191" s="1">
        <v>0</v>
      </c>
      <c r="G191" s="2">
        <f t="shared" si="0"/>
        <v>24075.0615</v>
      </c>
      <c r="H191" s="2">
        <f t="shared" si="1"/>
        <v>0.51000000000203727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3273.21</v>
      </c>
      <c r="D192" s="1">
        <f>'PR-RAS'!E196</f>
        <v>2449.39</v>
      </c>
      <c r="E192" s="1">
        <v>0</v>
      </c>
      <c r="F192" s="1">
        <v>0</v>
      </c>
      <c r="G192" s="2">
        <f t="shared" si="0"/>
        <v>1560.8500899999999</v>
      </c>
      <c r="H192" s="2">
        <f t="shared" si="1"/>
        <v>0.59999999999990905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1125.0999999999999</v>
      </c>
      <c r="D198" s="1">
        <f>'PR-RAS'!E202</f>
        <v>0</v>
      </c>
      <c r="E198" s="1">
        <v>0</v>
      </c>
      <c r="F198" s="1">
        <v>0</v>
      </c>
      <c r="G198" s="2">
        <f t="shared" si="0"/>
        <v>221.6447</v>
      </c>
      <c r="H198" s="2">
        <f t="shared" si="1"/>
        <v>9.9999999999909051E-2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1125.0999999999999</v>
      </c>
      <c r="D201" s="1">
        <f>'PR-RAS'!E205</f>
        <v>0</v>
      </c>
      <c r="E201" s="1">
        <v>0</v>
      </c>
      <c r="F201" s="1">
        <v>0</v>
      </c>
      <c r="G201" s="2">
        <f t="shared" si="0"/>
        <v>225.01999999999998</v>
      </c>
      <c r="H201" s="2">
        <f t="shared" si="1"/>
        <v>9.9999999999909051E-2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2148.11</v>
      </c>
      <c r="D206" s="1">
        <f>'PR-RAS'!E210</f>
        <v>2449.39</v>
      </c>
      <c r="E206" s="1">
        <v>0</v>
      </c>
      <c r="F206" s="1">
        <v>0</v>
      </c>
      <c r="G206" s="2">
        <f t="shared" si="0"/>
        <v>1444.6124499999999</v>
      </c>
      <c r="H206" s="2">
        <f t="shared" si="1"/>
        <v>0.5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2148.11</v>
      </c>
      <c r="D207" s="1">
        <f>'PR-RAS'!E211</f>
        <v>2449.39</v>
      </c>
      <c r="E207" s="1">
        <v>0</v>
      </c>
      <c r="F207" s="1">
        <v>0</v>
      </c>
      <c r="G207" s="2">
        <f t="shared" si="0"/>
        <v>1451.6593399999997</v>
      </c>
      <c r="H207" s="2">
        <f t="shared" si="1"/>
        <v>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191031.73</v>
      </c>
      <c r="D220" s="1">
        <f>'PR-RAS'!E224</f>
        <v>231605.34999999998</v>
      </c>
      <c r="E220" s="1">
        <v>0</v>
      </c>
      <c r="F220" s="1">
        <v>0</v>
      </c>
      <c r="G220" s="2">
        <f t="shared" si="0"/>
        <v>143279.09216999999</v>
      </c>
      <c r="H220" s="2">
        <f t="shared" si="1"/>
        <v>0.61999999996623956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191031.73</v>
      </c>
      <c r="D227" s="1">
        <f>'PR-RAS'!E231</f>
        <v>231605.34999999998</v>
      </c>
      <c r="E227" s="1">
        <v>0</v>
      </c>
      <c r="F227" s="1">
        <v>0</v>
      </c>
      <c r="G227" s="2">
        <f t="shared" si="0"/>
        <v>147858.78917999999</v>
      </c>
      <c r="H227" s="2">
        <f t="shared" si="1"/>
        <v>0.61999999996623956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170462.67</v>
      </c>
      <c r="D228" s="1">
        <f>'PR-RAS'!E232</f>
        <v>198496.27</v>
      </c>
      <c r="E228" s="1">
        <v>0</v>
      </c>
      <c r="F228" s="1">
        <v>0</v>
      </c>
      <c r="G228" s="2">
        <f t="shared" si="0"/>
        <v>128812.33266999999</v>
      </c>
      <c r="H228" s="2">
        <f t="shared" si="1"/>
        <v>0.59999999997671694</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20569.060000000001</v>
      </c>
      <c r="D229" s="1">
        <f>'PR-RAS'!E233</f>
        <v>33109.08</v>
      </c>
      <c r="E229" s="1">
        <v>0</v>
      </c>
      <c r="F229" s="1">
        <v>0</v>
      </c>
      <c r="G229" s="2">
        <f t="shared" si="0"/>
        <v>19787.48616</v>
      </c>
      <c r="H229" s="2">
        <f t="shared" si="1"/>
        <v>0.1400000000030559</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27310.539999999997</v>
      </c>
      <c r="D248" s="1">
        <f>'PR-RAS'!E252</f>
        <v>26519.660000000003</v>
      </c>
      <c r="E248" s="1">
        <v>0</v>
      </c>
      <c r="F248" s="1">
        <v>0</v>
      </c>
      <c r="G248" s="2">
        <f t="shared" si="0"/>
        <v>19846.415420000001</v>
      </c>
      <c r="H248" s="2">
        <f t="shared" si="1"/>
        <v>0.7999999999992724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27310.539999999997</v>
      </c>
      <c r="D255" s="1">
        <f>'PR-RAS'!E259</f>
        <v>26519.660000000003</v>
      </c>
      <c r="E255" s="1">
        <v>0</v>
      </c>
      <c r="F255" s="1">
        <v>0</v>
      </c>
      <c r="G255" s="2">
        <f t="shared" si="0"/>
        <v>20408.864440000001</v>
      </c>
      <c r="H255" s="2">
        <f t="shared" si="1"/>
        <v>0.7999999999992724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25400.19</v>
      </c>
      <c r="D256" s="1">
        <f>'PR-RAS'!E260</f>
        <v>24241.08</v>
      </c>
      <c r="E256" s="1">
        <v>0</v>
      </c>
      <c r="F256" s="1">
        <v>0</v>
      </c>
      <c r="G256" s="2">
        <f t="shared" si="0"/>
        <v>18839.999250000001</v>
      </c>
      <c r="H256" s="2">
        <f t="shared" si="1"/>
        <v>0.27000000000043656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1910.35</v>
      </c>
      <c r="D257" s="1">
        <f>'PR-RAS'!E261</f>
        <v>2278.58</v>
      </c>
      <c r="E257" s="1">
        <v>0</v>
      </c>
      <c r="F257" s="1">
        <v>0</v>
      </c>
      <c r="G257" s="2">
        <f t="shared" si="0"/>
        <v>1655.6825600000002</v>
      </c>
      <c r="H257" s="2">
        <f t="shared" si="1"/>
        <v>0.76999999999998181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32448.99</v>
      </c>
      <c r="D259" s="1">
        <f>'PR-RAS'!E263</f>
        <v>86255.56</v>
      </c>
      <c r="E259" s="1">
        <v>0</v>
      </c>
      <c r="F259" s="1">
        <v>0</v>
      </c>
      <c r="G259" s="2">
        <f t="shared" si="0"/>
        <v>52879.708379999996</v>
      </c>
      <c r="H259" s="2">
        <f t="shared" si="1"/>
        <v>0.4500000000007276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27298.89</v>
      </c>
      <c r="D260" s="1">
        <f>'PR-RAS'!E264</f>
        <v>32267</v>
      </c>
      <c r="E260" s="1">
        <v>0</v>
      </c>
      <c r="F260" s="1">
        <v>0</v>
      </c>
      <c r="G260" s="2">
        <f t="shared" si="0"/>
        <v>23784.718509999999</v>
      </c>
      <c r="H260" s="2">
        <f t="shared" si="1"/>
        <v>0.11000000000058208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27298.89</v>
      </c>
      <c r="D261" s="1">
        <f>'PR-RAS'!E265</f>
        <v>32267</v>
      </c>
      <c r="E261" s="1">
        <v>0</v>
      </c>
      <c r="F261" s="1">
        <v>0</v>
      </c>
      <c r="G261" s="2">
        <f t="shared" si="0"/>
        <v>23876.5514</v>
      </c>
      <c r="H261" s="2">
        <f t="shared" si="1"/>
        <v>0.11000000000058208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2362.4699999999998</v>
      </c>
      <c r="D264" s="1">
        <f>'PR-RAS'!E268</f>
        <v>1500</v>
      </c>
      <c r="E264" s="1">
        <v>0</v>
      </c>
      <c r="F264" s="1">
        <v>0</v>
      </c>
      <c r="G264" s="2">
        <f t="shared" si="0"/>
        <v>1410.32961</v>
      </c>
      <c r="H264" s="2">
        <f t="shared" si="1"/>
        <v>0.46999999999979991</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2362.4699999999998</v>
      </c>
      <c r="D265" s="1">
        <f>'PR-RAS'!E269</f>
        <v>1500</v>
      </c>
      <c r="E265" s="1">
        <v>0</v>
      </c>
      <c r="F265" s="1">
        <v>0</v>
      </c>
      <c r="G265" s="2">
        <f t="shared" ref="G265:G521" si="8">(B265/1000)*(C265*1+D265*2)</f>
        <v>1415.6920799999998</v>
      </c>
      <c r="H265" s="2">
        <f t="shared" ref="H265:H521" si="9">ABS(C265-ROUND(C265,0))+ABS(D265-ROUND(D265,0))</f>
        <v>0.46999999999979991</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2787.63</v>
      </c>
      <c r="D275" s="1">
        <f>'PR-RAS'!E279</f>
        <v>52488.56</v>
      </c>
      <c r="E275" s="1">
        <v>0</v>
      </c>
      <c r="F275" s="1">
        <v>0</v>
      </c>
      <c r="G275" s="2">
        <f t="shared" si="8"/>
        <v>29527.541500000003</v>
      </c>
      <c r="H275" s="2">
        <f t="shared" si="9"/>
        <v>0.81000000000221917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2787.63</v>
      </c>
      <c r="D276" s="1">
        <f>'PR-RAS'!E280</f>
        <v>52488.56</v>
      </c>
      <c r="E276" s="1">
        <v>0</v>
      </c>
      <c r="F276" s="1">
        <v>0</v>
      </c>
      <c r="G276" s="2">
        <f t="shared" si="8"/>
        <v>29635.306250000001</v>
      </c>
      <c r="H276" s="2">
        <f t="shared" si="9"/>
        <v>0.81000000000221917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584333.35000000009</v>
      </c>
      <c r="D285" s="1">
        <f>'PR-RAS'!E289</f>
        <v>782217.89999999991</v>
      </c>
      <c r="E285" s="1">
        <v>0</v>
      </c>
      <c r="F285" s="1">
        <v>0</v>
      </c>
      <c r="G285" s="2">
        <f t="shared" si="8"/>
        <v>610250.43859999988</v>
      </c>
      <c r="H285" s="2">
        <f t="shared" si="9"/>
        <v>0.45000000018626451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237780.36999999988</v>
      </c>
      <c r="D286" s="1">
        <f>'PR-RAS'!E290</f>
        <v>388881.80000000005</v>
      </c>
      <c r="E286" s="1">
        <v>0</v>
      </c>
      <c r="F286" s="1">
        <v>0</v>
      </c>
      <c r="G286" s="2">
        <f t="shared" si="8"/>
        <v>289430.03144999995</v>
      </c>
      <c r="H286" s="2">
        <f t="shared" si="9"/>
        <v>0.56999999983236194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172085.13</v>
      </c>
      <c r="E288" s="1">
        <v>0</v>
      </c>
      <c r="F288" s="1">
        <v>0</v>
      </c>
      <c r="G288" s="2">
        <f t="shared" si="8"/>
        <v>98776.864619999993</v>
      </c>
      <c r="H288" s="2">
        <f t="shared" si="9"/>
        <v>0.13000000000465661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21352.73</v>
      </c>
      <c r="D289" s="1">
        <f>'PR-RAS'!E293</f>
        <v>0</v>
      </c>
      <c r="E289" s="1">
        <v>0</v>
      </c>
      <c r="F289" s="1">
        <v>0</v>
      </c>
      <c r="G289" s="2">
        <f t="shared" si="8"/>
        <v>6149.5862399999996</v>
      </c>
      <c r="H289" s="2">
        <f t="shared" si="9"/>
        <v>0.27000000000043656</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9496.19</v>
      </c>
      <c r="D290" s="1">
        <f>'PR-RAS'!E294</f>
        <v>21531.71</v>
      </c>
      <c r="E290" s="1">
        <v>0</v>
      </c>
      <c r="F290" s="1">
        <v>0</v>
      </c>
      <c r="G290" s="2">
        <f t="shared" si="8"/>
        <v>15189.727289999999</v>
      </c>
      <c r="H290" s="2">
        <f t="shared" si="9"/>
        <v>0.48000000000138243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25592.28</v>
      </c>
      <c r="D293" s="1">
        <f>'PR-RAS'!E298</f>
        <v>0</v>
      </c>
      <c r="E293" s="1">
        <v>0</v>
      </c>
      <c r="F293" s="1">
        <v>0</v>
      </c>
      <c r="G293" s="2">
        <f t="shared" si="8"/>
        <v>7472.9457599999996</v>
      </c>
      <c r="H293" s="2">
        <f t="shared" si="9"/>
        <v>0.27999999999883585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25592.28</v>
      </c>
      <c r="D294" s="1">
        <f>'PR-RAS'!E299</f>
        <v>0</v>
      </c>
      <c r="E294" s="1">
        <v>0</v>
      </c>
      <c r="F294" s="1">
        <v>0</v>
      </c>
      <c r="G294" s="2">
        <f t="shared" si="8"/>
        <v>7498.5380399999995</v>
      </c>
      <c r="H294" s="2">
        <f t="shared" si="9"/>
        <v>0.27999999999883585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25592.28</v>
      </c>
      <c r="D295" s="1">
        <f>'PR-RAS'!E300</f>
        <v>0</v>
      </c>
      <c r="E295" s="1">
        <v>0</v>
      </c>
      <c r="F295" s="1">
        <v>0</v>
      </c>
      <c r="G295" s="2">
        <f t="shared" si="8"/>
        <v>7524.1303199999993</v>
      </c>
      <c r="H295" s="2">
        <f t="shared" si="9"/>
        <v>0.27999999999883585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25592.28</v>
      </c>
      <c r="D296" s="1">
        <f>'PR-RAS'!E301</f>
        <v>0</v>
      </c>
      <c r="E296" s="1">
        <v>0</v>
      </c>
      <c r="F296" s="1">
        <v>0</v>
      </c>
      <c r="G296" s="2">
        <f t="shared" si="8"/>
        <v>7549.7225999999991</v>
      </c>
      <c r="H296" s="2">
        <f t="shared" si="9"/>
        <v>0.27999999999883585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130880.33000000002</v>
      </c>
      <c r="D345" s="1">
        <f>'PR-RAS'!E350</f>
        <v>247721.19999999998</v>
      </c>
      <c r="E345" s="1">
        <v>0</v>
      </c>
      <c r="F345" s="1">
        <v>0</v>
      </c>
      <c r="G345" s="2">
        <f t="shared" si="8"/>
        <v>215455.01911999998</v>
      </c>
      <c r="H345" s="2">
        <f t="shared" si="9"/>
        <v>0.52999999999883585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10537</v>
      </c>
      <c r="E346" s="1">
        <v>0</v>
      </c>
      <c r="F346" s="1">
        <v>0</v>
      </c>
      <c r="G346" s="2">
        <f t="shared" si="8"/>
        <v>7270.53</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10537</v>
      </c>
      <c r="E347" s="1">
        <v>0</v>
      </c>
      <c r="F347" s="1">
        <v>0</v>
      </c>
      <c r="G347" s="2">
        <f t="shared" si="8"/>
        <v>7291.6039999999994</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10537</v>
      </c>
      <c r="E348" s="1">
        <v>0</v>
      </c>
      <c r="F348" s="1">
        <v>0</v>
      </c>
      <c r="G348" s="2">
        <f t="shared" si="8"/>
        <v>7312.6779999999999</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130880.33000000002</v>
      </c>
      <c r="D358" s="1">
        <f>'PR-RAS'!E363</f>
        <v>237184.19999999998</v>
      </c>
      <c r="E358" s="1">
        <v>0</v>
      </c>
      <c r="F358" s="1">
        <v>0</v>
      </c>
      <c r="G358" s="2">
        <f t="shared" si="8"/>
        <v>216073.79660999999</v>
      </c>
      <c r="H358" s="2">
        <f t="shared" si="9"/>
        <v>0.52999999999883585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119069.6</v>
      </c>
      <c r="D359" s="1">
        <f>'PR-RAS'!E364</f>
        <v>224447.13999999998</v>
      </c>
      <c r="E359" s="1">
        <v>0</v>
      </c>
      <c r="F359" s="1">
        <v>0</v>
      </c>
      <c r="G359" s="2">
        <f t="shared" si="8"/>
        <v>203331.06904</v>
      </c>
      <c r="H359" s="2">
        <f t="shared" si="9"/>
        <v>0.53999999997904524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20182.25</v>
      </c>
      <c r="D362" s="1">
        <f>'PR-RAS'!E367</f>
        <v>31569.46</v>
      </c>
      <c r="E362" s="1">
        <v>0</v>
      </c>
      <c r="F362" s="1">
        <v>0</v>
      </c>
      <c r="G362" s="2">
        <f t="shared" si="8"/>
        <v>30078.942369999997</v>
      </c>
      <c r="H362" s="2">
        <f t="shared" si="9"/>
        <v>0.70999999999912689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98887.35</v>
      </c>
      <c r="D363" s="1">
        <f>'PR-RAS'!E368</f>
        <v>192877.68</v>
      </c>
      <c r="E363" s="1">
        <v>0</v>
      </c>
      <c r="F363" s="1">
        <v>0</v>
      </c>
      <c r="G363" s="2">
        <f t="shared" si="8"/>
        <v>175440.66101999997</v>
      </c>
      <c r="H363" s="2">
        <f t="shared" si="9"/>
        <v>0.67000000001280569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1244.94</v>
      </c>
      <c r="D364" s="1">
        <f>'PR-RAS'!E369</f>
        <v>11111.21</v>
      </c>
      <c r="E364" s="1">
        <v>0</v>
      </c>
      <c r="F364" s="1">
        <v>0</v>
      </c>
      <c r="G364" s="2">
        <f t="shared" si="8"/>
        <v>8518.651679999999</v>
      </c>
      <c r="H364" s="2">
        <f t="shared" si="9"/>
        <v>0.26999999999907232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696.79</v>
      </c>
      <c r="D365" s="1">
        <f>'PR-RAS'!E370</f>
        <v>1468.08</v>
      </c>
      <c r="E365" s="1">
        <v>0</v>
      </c>
      <c r="F365" s="1">
        <v>0</v>
      </c>
      <c r="G365" s="2">
        <f t="shared" si="8"/>
        <v>1322.3937999999998</v>
      </c>
      <c r="H365" s="2">
        <f t="shared" si="9"/>
        <v>0.28999999999996362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548.15</v>
      </c>
      <c r="D371" s="1">
        <f>'PR-RAS'!E376</f>
        <v>9643.1299999999992</v>
      </c>
      <c r="E371" s="1">
        <v>0</v>
      </c>
      <c r="F371" s="1">
        <v>0</v>
      </c>
      <c r="G371" s="2">
        <f t="shared" si="8"/>
        <v>7338.7317000000003</v>
      </c>
      <c r="H371" s="2">
        <f t="shared" si="9"/>
        <v>0.27999999999917691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10565.79</v>
      </c>
      <c r="D386" s="1">
        <f>'PR-RAS'!E391</f>
        <v>1625.85</v>
      </c>
      <c r="E386" s="1">
        <v>0</v>
      </c>
      <c r="F386" s="1">
        <v>0</v>
      </c>
      <c r="G386" s="2">
        <f t="shared" si="8"/>
        <v>5319.733650000001</v>
      </c>
      <c r="H386" s="2">
        <f t="shared" si="9"/>
        <v>0.35999999999921783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6185.94</v>
      </c>
      <c r="D388" s="1">
        <f>'PR-RAS'!E393</f>
        <v>1625.85</v>
      </c>
      <c r="E388" s="1">
        <v>0</v>
      </c>
      <c r="F388" s="1">
        <v>0</v>
      </c>
      <c r="G388" s="2">
        <f t="shared" si="8"/>
        <v>3652.3666800000001</v>
      </c>
      <c r="H388" s="2">
        <f t="shared" si="9"/>
        <v>0.21000000000049113</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4379.8500000000004</v>
      </c>
      <c r="D390" s="1">
        <f>'PR-RAS'!E395</f>
        <v>0</v>
      </c>
      <c r="E390" s="1">
        <v>0</v>
      </c>
      <c r="F390" s="1">
        <v>0</v>
      </c>
      <c r="G390" s="2">
        <f t="shared" si="8"/>
        <v>1703.7616500000001</v>
      </c>
      <c r="H390" s="2">
        <f t="shared" si="9"/>
        <v>0.1499999999996362</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105288.05000000002</v>
      </c>
      <c r="D403" s="1">
        <f>'PR-RAS'!E408</f>
        <v>247721.19999999998</v>
      </c>
      <c r="E403" s="1">
        <v>0</v>
      </c>
      <c r="F403" s="1">
        <v>0</v>
      </c>
      <c r="G403" s="2">
        <f t="shared" si="8"/>
        <v>241493.6409</v>
      </c>
      <c r="H403" s="2">
        <f t="shared" si="9"/>
        <v>0.25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51279.89</v>
      </c>
      <c r="D405" s="1">
        <f>'PR-RAS'!E410</f>
        <v>65293.33</v>
      </c>
      <c r="E405" s="1">
        <v>0</v>
      </c>
      <c r="F405" s="1">
        <v>0</v>
      </c>
      <c r="G405" s="2">
        <f t="shared" si="8"/>
        <v>73474.086200000005</v>
      </c>
      <c r="H405" s="2">
        <f t="shared" si="9"/>
        <v>0.44000000000232831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847706</v>
      </c>
      <c r="D407" s="1">
        <f>'PR-RAS'!E412</f>
        <v>1171099.7</v>
      </c>
      <c r="E407" s="1">
        <v>0</v>
      </c>
      <c r="F407" s="1">
        <v>0</v>
      </c>
      <c r="G407" s="2">
        <f t="shared" si="8"/>
        <v>1295101.5924</v>
      </c>
      <c r="H407" s="2">
        <f t="shared" si="9"/>
        <v>0.30000000004656613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715213.68000000017</v>
      </c>
      <c r="D408" s="1">
        <f>'PR-RAS'!E413</f>
        <v>1029939.0999999999</v>
      </c>
      <c r="E408" s="1">
        <v>0</v>
      </c>
      <c r="F408" s="1">
        <v>0</v>
      </c>
      <c r="G408" s="2">
        <f t="shared" si="8"/>
        <v>1129462.3951599998</v>
      </c>
      <c r="H408" s="2">
        <f t="shared" si="9"/>
        <v>0.41999999969266355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132492.31999999983</v>
      </c>
      <c r="D409" s="1">
        <f>'PR-RAS'!E414</f>
        <v>141160.60000000009</v>
      </c>
      <c r="E409" s="1">
        <v>0</v>
      </c>
      <c r="F409" s="1">
        <v>0</v>
      </c>
      <c r="G409" s="2">
        <f t="shared" si="8"/>
        <v>169243.91615999999</v>
      </c>
      <c r="H409" s="2">
        <f t="shared" si="9"/>
        <v>0.71999999973922968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106791.8</v>
      </c>
      <c r="E411" s="1">
        <v>0</v>
      </c>
      <c r="F411" s="1">
        <v>0</v>
      </c>
      <c r="G411" s="2">
        <f t="shared" si="8"/>
        <v>87569.275999999998</v>
      </c>
      <c r="H411" s="2">
        <f t="shared" si="9"/>
        <v>0.19999999999708962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72632.62</v>
      </c>
      <c r="D412" s="1">
        <f>'PR-RAS'!E417</f>
        <v>0</v>
      </c>
      <c r="E412" s="1">
        <v>0</v>
      </c>
      <c r="F412" s="1">
        <v>0</v>
      </c>
      <c r="G412" s="2">
        <f t="shared" si="8"/>
        <v>29852.006819999995</v>
      </c>
      <c r="H412" s="2">
        <f t="shared" si="9"/>
        <v>0.38000000000465661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9496.19</v>
      </c>
      <c r="D413" s="1">
        <f>'PR-RAS'!E418</f>
        <v>21531.71</v>
      </c>
      <c r="E413" s="1">
        <v>0</v>
      </c>
      <c r="F413" s="1">
        <v>0</v>
      </c>
      <c r="G413" s="2">
        <f t="shared" si="8"/>
        <v>21654.55932</v>
      </c>
      <c r="H413" s="2">
        <f t="shared" si="9"/>
        <v>0.48000000000138243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66361.399999999994</v>
      </c>
      <c r="D414" s="1">
        <f>'PR-RAS'!E420</f>
        <v>0</v>
      </c>
      <c r="E414" s="1">
        <v>0</v>
      </c>
      <c r="F414" s="1">
        <v>0</v>
      </c>
      <c r="G414" s="2">
        <f t="shared" si="8"/>
        <v>27407.258199999997</v>
      </c>
      <c r="H414" s="2">
        <f t="shared" si="9"/>
        <v>0.39999999999417923</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66361.399999999994</v>
      </c>
      <c r="D478" s="1">
        <f>'PR-RAS'!E484</f>
        <v>0</v>
      </c>
      <c r="E478" s="1">
        <v>0</v>
      </c>
      <c r="F478" s="1">
        <v>0</v>
      </c>
      <c r="G478" s="2">
        <f t="shared" si="8"/>
        <v>31654.387799999997</v>
      </c>
      <c r="H478" s="2">
        <f t="shared" si="9"/>
        <v>0.39999999999417923</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66361.399999999994</v>
      </c>
      <c r="D489" s="1">
        <f>'PR-RAS'!E495</f>
        <v>0</v>
      </c>
      <c r="E489" s="1">
        <v>0</v>
      </c>
      <c r="F489" s="1">
        <v>0</v>
      </c>
      <c r="G489" s="2">
        <f t="shared" si="8"/>
        <v>32384.363199999996</v>
      </c>
      <c r="H489" s="2">
        <f t="shared" si="9"/>
        <v>0.39999999999417923</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66361.399999999994</v>
      </c>
      <c r="D490" s="1">
        <f>'PR-RAS'!E496</f>
        <v>0</v>
      </c>
      <c r="E490" s="1">
        <v>0</v>
      </c>
      <c r="F490" s="1">
        <v>0</v>
      </c>
      <c r="G490" s="2">
        <f t="shared" si="8"/>
        <v>32450.724599999998</v>
      </c>
      <c r="H490" s="2">
        <f t="shared" si="9"/>
        <v>0.39999999999417923</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114370.54999999999</v>
      </c>
      <c r="D522" s="1">
        <f>'PR-RAS'!E528</f>
        <v>0</v>
      </c>
      <c r="E522" s="1">
        <v>0</v>
      </c>
      <c r="F522" s="1">
        <v>0</v>
      </c>
      <c r="G522" s="2">
        <f t="shared" ref="G522:G809" si="10">(B522/1000)*(C522*1+D522*2)</f>
        <v>59587.056549999994</v>
      </c>
      <c r="H522" s="2">
        <f t="shared" ref="H522:H809" si="11">ABS(C522-ROUND(C522,0))+ABS(D522-ROUND(D522,0))</f>
        <v>0.45000000001164153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114370.54999999999</v>
      </c>
      <c r="D587" s="1">
        <f>'PR-RAS'!E593</f>
        <v>0</v>
      </c>
      <c r="E587" s="1">
        <v>0</v>
      </c>
      <c r="F587" s="1">
        <v>0</v>
      </c>
      <c r="G587" s="2">
        <f t="shared" si="10"/>
        <v>67021.142299999992</v>
      </c>
      <c r="H587" s="2">
        <f t="shared" si="11"/>
        <v>0.45000000001164153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66361.399999999994</v>
      </c>
      <c r="D599" s="1">
        <f>'PR-RAS'!E605</f>
        <v>0</v>
      </c>
      <c r="E599" s="1">
        <v>0</v>
      </c>
      <c r="F599" s="1">
        <v>0</v>
      </c>
      <c r="G599" s="2">
        <f t="shared" si="10"/>
        <v>39684.117199999993</v>
      </c>
      <c r="H599" s="2">
        <f t="shared" si="11"/>
        <v>0.39999999999417923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66361.399999999994</v>
      </c>
      <c r="D600" s="1">
        <f>'PR-RAS'!E606</f>
        <v>0</v>
      </c>
      <c r="E600" s="1">
        <v>0</v>
      </c>
      <c r="F600" s="1">
        <v>0</v>
      </c>
      <c r="G600" s="2">
        <f t="shared" si="10"/>
        <v>39750.478599999995</v>
      </c>
      <c r="H600" s="2">
        <f t="shared" si="11"/>
        <v>0.39999999999417923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48009.15</v>
      </c>
      <c r="D611" s="1">
        <f>'PR-RAS'!E617</f>
        <v>0</v>
      </c>
      <c r="E611" s="1">
        <v>0</v>
      </c>
      <c r="F611" s="1">
        <v>0</v>
      </c>
      <c r="G611" s="2">
        <f t="shared" si="10"/>
        <v>29285.5815</v>
      </c>
      <c r="H611" s="2">
        <f t="shared" si="11"/>
        <v>0.15000000000145519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48009.15</v>
      </c>
      <c r="D612" s="1">
        <f>'PR-RAS'!E618</f>
        <v>0</v>
      </c>
      <c r="E612" s="1">
        <v>0</v>
      </c>
      <c r="F612" s="1">
        <v>0</v>
      </c>
      <c r="G612" s="2">
        <f t="shared" si="10"/>
        <v>29333.590650000002</v>
      </c>
      <c r="H612" s="2">
        <f t="shared" si="11"/>
        <v>0.15000000000145519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48009.149999999994</v>
      </c>
      <c r="D630" s="1">
        <f>'PR-RAS'!E636</f>
        <v>0</v>
      </c>
      <c r="E630" s="1">
        <v>0</v>
      </c>
      <c r="F630" s="1">
        <v>0</v>
      </c>
      <c r="G630" s="2">
        <f t="shared" si="10"/>
        <v>30197.755349999996</v>
      </c>
      <c r="H630" s="2">
        <f t="shared" si="11"/>
        <v>0.14999999999417923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46932.1</v>
      </c>
      <c r="D631" s="1">
        <f>'PR-RAS'!E637</f>
        <v>0</v>
      </c>
      <c r="E631" s="1">
        <v>0</v>
      </c>
      <c r="F631" s="1">
        <v>0</v>
      </c>
      <c r="G631" s="2">
        <f t="shared" si="10"/>
        <v>29567.222999999998</v>
      </c>
      <c r="H631" s="2">
        <f t="shared" si="11"/>
        <v>9.9999999998544808E-2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48009.15</v>
      </c>
      <c r="E632" s="1">
        <v>0</v>
      </c>
      <c r="F632" s="1">
        <v>0</v>
      </c>
      <c r="G632" s="2">
        <f t="shared" si="10"/>
        <v>60587.547300000006</v>
      </c>
      <c r="H632" s="2">
        <f t="shared" si="11"/>
        <v>0.15000000000145519</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914067.4</v>
      </c>
      <c r="D633" s="1">
        <f>'PR-RAS'!E639</f>
        <v>1171099.7</v>
      </c>
      <c r="E633" s="1">
        <v>0</v>
      </c>
      <c r="F633" s="1">
        <v>0</v>
      </c>
      <c r="G633" s="2">
        <f t="shared" si="10"/>
        <v>2057960.6176</v>
      </c>
      <c r="H633" s="2">
        <f t="shared" si="11"/>
        <v>0.70000000006984919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829584.23000000021</v>
      </c>
      <c r="D634" s="1">
        <f>'PR-RAS'!E640</f>
        <v>1029939.0999999999</v>
      </c>
      <c r="E634" s="1">
        <v>0</v>
      </c>
      <c r="F634" s="1">
        <v>0</v>
      </c>
      <c r="G634" s="2">
        <f t="shared" si="10"/>
        <v>1829029.7181899999</v>
      </c>
      <c r="H634" s="2">
        <f t="shared" si="11"/>
        <v>0.33000000007450581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84483.169999999809</v>
      </c>
      <c r="D635" s="1">
        <f>'PR-RAS'!E641</f>
        <v>141160.60000000009</v>
      </c>
      <c r="E635" s="1">
        <v>0</v>
      </c>
      <c r="F635" s="1">
        <v>0</v>
      </c>
      <c r="G635" s="2">
        <f t="shared" si="10"/>
        <v>232553.97057999999</v>
      </c>
      <c r="H635" s="2">
        <f t="shared" si="11"/>
        <v>0.56999999971594661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58782.65</v>
      </c>
      <c r="E637" s="1">
        <v>0</v>
      </c>
      <c r="F637" s="1">
        <v>0</v>
      </c>
      <c r="G637" s="2">
        <f t="shared" si="10"/>
        <v>74771.530800000008</v>
      </c>
      <c r="H637" s="2">
        <f t="shared" si="11"/>
        <v>0.34999999999854481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25700.519999999997</v>
      </c>
      <c r="D638" s="1">
        <f>'PR-RAS'!E644</f>
        <v>0</v>
      </c>
      <c r="E638" s="1">
        <v>0</v>
      </c>
      <c r="F638" s="1">
        <v>0</v>
      </c>
      <c r="G638" s="2">
        <f t="shared" si="10"/>
        <v>16371.231239999997</v>
      </c>
      <c r="H638" s="2">
        <f t="shared" si="11"/>
        <v>0.48000000000320142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58782.649999999812</v>
      </c>
      <c r="D639" s="1">
        <f>'PR-RAS'!E645</f>
        <v>199943.25000000009</v>
      </c>
      <c r="E639" s="1">
        <v>0</v>
      </c>
      <c r="F639" s="1">
        <v>0</v>
      </c>
      <c r="G639" s="2">
        <f t="shared" si="10"/>
        <v>292630.91769999999</v>
      </c>
      <c r="H639" s="2">
        <f t="shared" si="11"/>
        <v>0.6000000002750312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139360.17000000001</v>
      </c>
      <c r="D642" s="1">
        <f>'PR-RAS'!E649</f>
        <v>198129.24</v>
      </c>
      <c r="E642" s="1">
        <v>0</v>
      </c>
      <c r="F642" s="1">
        <v>0</v>
      </c>
      <c r="G642" s="2">
        <f t="shared" si="10"/>
        <v>343331.55465000001</v>
      </c>
      <c r="H642" s="2">
        <f t="shared" si="11"/>
        <v>0.41000000000349246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970529.85</v>
      </c>
      <c r="D643" s="1">
        <f>'PR-RAS'!E650</f>
        <v>1053184.8</v>
      </c>
      <c r="E643" s="1">
        <v>0</v>
      </c>
      <c r="F643" s="1">
        <v>0</v>
      </c>
      <c r="G643" s="2">
        <f t="shared" si="10"/>
        <v>1975369.4469000001</v>
      </c>
      <c r="H643" s="2">
        <f t="shared" si="11"/>
        <v>0.34999999997671694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1007207.21</v>
      </c>
      <c r="D644" s="1">
        <f>'PR-RAS'!E651</f>
        <v>997859.59</v>
      </c>
      <c r="E644" s="1">
        <v>0</v>
      </c>
      <c r="F644" s="1">
        <v>0</v>
      </c>
      <c r="G644" s="2">
        <f t="shared" si="10"/>
        <v>1930881.6687699999</v>
      </c>
      <c r="H644" s="2">
        <f t="shared" si="11"/>
        <v>0.61999999999534339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102682.81000000006</v>
      </c>
      <c r="D645" s="1">
        <f>'PR-RAS'!E652</f>
        <v>253454.45000000007</v>
      </c>
      <c r="E645" s="1">
        <v>0</v>
      </c>
      <c r="F645" s="1">
        <v>0</v>
      </c>
      <c r="G645" s="2">
        <f t="shared" si="10"/>
        <v>392577.06124000013</v>
      </c>
      <c r="H645" s="2">
        <f t="shared" si="11"/>
        <v>0.64000000001396984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v>
      </c>
      <c r="D648" s="1">
        <f>'PR-RAS'!E655</f>
        <v>4</v>
      </c>
      <c r="E648" s="1">
        <v>0</v>
      </c>
      <c r="F648" s="1">
        <v>0</v>
      </c>
      <c r="G648" s="2">
        <f t="shared" si="10"/>
        <v>7.7640000000000002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4369.97</v>
      </c>
      <c r="D650" s="1">
        <f>'PR-RAS'!E657</f>
        <v>7103.59</v>
      </c>
      <c r="E650" s="1">
        <v>0</v>
      </c>
      <c r="F650" s="1">
        <v>0</v>
      </c>
      <c r="G650" s="2">
        <f t="shared" si="10"/>
        <v>12056.570350000002</v>
      </c>
      <c r="H650" s="2">
        <f t="shared" si="11"/>
        <v>0.43999999999959982</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8.76</v>
      </c>
      <c r="D653" s="1">
        <f>'PR-RAS'!E660</f>
        <v>0</v>
      </c>
      <c r="E653" s="1">
        <v>0</v>
      </c>
      <c r="F653" s="1">
        <v>0</v>
      </c>
      <c r="G653" s="2">
        <f t="shared" si="10"/>
        <v>5.7115200000000002</v>
      </c>
      <c r="H653" s="2">
        <f t="shared" si="11"/>
        <v>0.24000000000000021</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84550.61</v>
      </c>
      <c r="D654" s="1">
        <f>'PR-RAS'!E661</f>
        <v>91775.69</v>
      </c>
      <c r="E654" s="1">
        <v>0</v>
      </c>
      <c r="F654" s="1">
        <v>0</v>
      </c>
      <c r="G654" s="2">
        <f t="shared" si="10"/>
        <v>175070.59946999999</v>
      </c>
      <c r="H654" s="2">
        <f t="shared" si="11"/>
        <v>0.69999999999708962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37427.83</v>
      </c>
      <c r="D655" s="1">
        <f>'PR-RAS'!E662</f>
        <v>4300</v>
      </c>
      <c r="E655" s="1">
        <v>0</v>
      </c>
      <c r="F655" s="1">
        <v>0</v>
      </c>
      <c r="G655" s="2">
        <f t="shared" si="10"/>
        <v>30102.200820000002</v>
      </c>
      <c r="H655" s="2">
        <f t="shared" si="11"/>
        <v>0.16999999999825377</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59016.65</v>
      </c>
      <c r="D658" s="1">
        <f>'PR-RAS'!E665</f>
        <v>114592.54</v>
      </c>
      <c r="E658" s="1">
        <v>0</v>
      </c>
      <c r="F658" s="1">
        <v>0</v>
      </c>
      <c r="G658" s="2">
        <f t="shared" si="10"/>
        <v>189348.53661000001</v>
      </c>
      <c r="H658" s="2">
        <f t="shared" si="11"/>
        <v>0.81000000000494765</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28187.439999999999</v>
      </c>
      <c r="D659" s="1">
        <f>'PR-RAS'!E666</f>
        <v>96097.279999999999</v>
      </c>
      <c r="E659" s="1">
        <v>0</v>
      </c>
      <c r="F659" s="1">
        <v>0</v>
      </c>
      <c r="G659" s="2">
        <f t="shared" si="10"/>
        <v>145011.356</v>
      </c>
      <c r="H659" s="2">
        <f t="shared" si="11"/>
        <v>0.71999999999752617</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5250.38</v>
      </c>
      <c r="E666" s="1">
        <v>0</v>
      </c>
      <c r="F666" s="1">
        <v>0</v>
      </c>
      <c r="G666" s="2">
        <f t="shared" si="10"/>
        <v>6983.0054000000009</v>
      </c>
      <c r="H666" s="2">
        <f t="shared" si="11"/>
        <v>0.38000000000010914</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924.13</v>
      </c>
      <c r="D711" s="1">
        <f>'PR-RAS'!E718</f>
        <v>2310.4</v>
      </c>
      <c r="E711" s="1">
        <v>0</v>
      </c>
      <c r="F711" s="1">
        <v>0</v>
      </c>
      <c r="G711" s="2">
        <f t="shared" si="10"/>
        <v>3936.9002999999998</v>
      </c>
      <c r="H711" s="2">
        <f t="shared" si="11"/>
        <v>0.5300000000000864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15805.85</v>
      </c>
      <c r="D717" s="1">
        <f>'PR-RAS'!E724</f>
        <v>15805.8</v>
      </c>
      <c r="E717" s="1">
        <v>0</v>
      </c>
      <c r="F717" s="1">
        <v>0</v>
      </c>
      <c r="G717" s="2">
        <f t="shared" si="10"/>
        <v>33950.894199999995</v>
      </c>
      <c r="H717" s="2">
        <f t="shared" si="11"/>
        <v>0.3500000000003638</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6206.85</v>
      </c>
      <c r="D718" s="1">
        <f>'PR-RAS'!E725</f>
        <v>5773.74</v>
      </c>
      <c r="E718" s="1">
        <v>0</v>
      </c>
      <c r="F718" s="1">
        <v>0</v>
      </c>
      <c r="G718" s="2">
        <f t="shared" si="10"/>
        <v>12729.85461</v>
      </c>
      <c r="H718" s="2">
        <f t="shared" si="11"/>
        <v>0.40999999999985448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263.89</v>
      </c>
      <c r="D719" s="1">
        <f>'PR-RAS'!E726</f>
        <v>266.19</v>
      </c>
      <c r="E719" s="1">
        <v>0</v>
      </c>
      <c r="F719" s="1">
        <v>0</v>
      </c>
      <c r="G719" s="2">
        <f t="shared" si="10"/>
        <v>571.72185999999999</v>
      </c>
      <c r="H719" s="2">
        <f t="shared" si="11"/>
        <v>0.30000000000001137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1125.0999999999999</v>
      </c>
      <c r="D735" s="1">
        <f>'PR-RAS'!E742</f>
        <v>0</v>
      </c>
      <c r="E735" s="1">
        <v>0</v>
      </c>
      <c r="F735" s="1">
        <v>0</v>
      </c>
      <c r="G735" s="2">
        <f t="shared" si="10"/>
        <v>825.82339999999988</v>
      </c>
      <c r="H735" s="2">
        <f t="shared" si="11"/>
        <v>9.9999999999909051E-2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170462.67</v>
      </c>
      <c r="D756" s="1">
        <f>'PR-RAS'!E763</f>
        <v>198496.27</v>
      </c>
      <c r="E756" s="1">
        <v>0</v>
      </c>
      <c r="F756" s="1">
        <v>0</v>
      </c>
      <c r="G756" s="2">
        <f t="shared" si="10"/>
        <v>428428.68354999996</v>
      </c>
      <c r="H756" s="2">
        <f t="shared" si="11"/>
        <v>0.59999999997671694</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4590.62</v>
      </c>
      <c r="D762" s="1">
        <f>'PR-RAS'!E769</f>
        <v>4552.8100000000004</v>
      </c>
      <c r="E762" s="1">
        <v>0</v>
      </c>
      <c r="F762" s="1">
        <v>0</v>
      </c>
      <c r="G762" s="2">
        <f t="shared" si="10"/>
        <v>10422.838640000002</v>
      </c>
      <c r="H762" s="2">
        <f t="shared" si="11"/>
        <v>0.56999999999970896</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15978.44</v>
      </c>
      <c r="D763" s="1">
        <f>'PR-RAS'!E770</f>
        <v>28556.27</v>
      </c>
      <c r="E763" s="1">
        <v>0</v>
      </c>
      <c r="F763" s="1">
        <v>0</v>
      </c>
      <c r="G763" s="2">
        <f t="shared" si="10"/>
        <v>55695.326759999996</v>
      </c>
      <c r="H763" s="2">
        <f t="shared" si="11"/>
        <v>0.71000000000094587</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10933.4</v>
      </c>
      <c r="D809" s="1">
        <f>'PR-RAS'!E816</f>
        <v>11466.1</v>
      </c>
      <c r="E809" s="1">
        <v>0</v>
      </c>
      <c r="F809" s="1">
        <v>0</v>
      </c>
      <c r="G809" s="2">
        <f t="shared" si="10"/>
        <v>27363.4048</v>
      </c>
      <c r="H809" s="2">
        <f t="shared" si="11"/>
        <v>0.5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9954.2099999999991</v>
      </c>
      <c r="D812" s="1">
        <f>'PR-RAS'!E819</f>
        <v>9855.0300000000007</v>
      </c>
      <c r="E812" s="1">
        <v>0</v>
      </c>
      <c r="F812" s="1">
        <v>0</v>
      </c>
      <c r="G812" s="2">
        <f t="shared" si="18"/>
        <v>24057.722970000003</v>
      </c>
      <c r="H812" s="2">
        <f t="shared" si="19"/>
        <v>0.23999999999978172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4512.58</v>
      </c>
      <c r="D814" s="1">
        <f>'PR-RAS'!E821</f>
        <v>2919.95</v>
      </c>
      <c r="E814" s="1">
        <v>0</v>
      </c>
      <c r="F814" s="1">
        <v>0</v>
      </c>
      <c r="G814" s="2">
        <f t="shared" si="18"/>
        <v>8416.5662399999983</v>
      </c>
      <c r="H814" s="2">
        <f t="shared" si="19"/>
        <v>0.47000000000025466</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1910.35</v>
      </c>
      <c r="D821" s="1">
        <f>'PR-RAS'!E828</f>
        <v>2278.58</v>
      </c>
      <c r="E821" s="1">
        <v>0</v>
      </c>
      <c r="F821" s="1">
        <v>0</v>
      </c>
      <c r="G821" s="2">
        <f t="shared" si="18"/>
        <v>5303.3581999999997</v>
      </c>
      <c r="H821" s="2">
        <f t="shared" si="19"/>
        <v>0.76999999999998181</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2787.63</v>
      </c>
      <c r="D823" s="1">
        <f>'PR-RAS'!E830</f>
        <v>52488.56</v>
      </c>
      <c r="E823" s="1">
        <v>0</v>
      </c>
      <c r="F823" s="1">
        <v>0</v>
      </c>
      <c r="G823" s="2">
        <f t="shared" si="18"/>
        <v>88582.624499999991</v>
      </c>
      <c r="H823" s="2">
        <f t="shared" si="19"/>
        <v>0.81000000000221917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66361.399999999994</v>
      </c>
      <c r="D878" s="1">
        <f>'PR-RAS'!E885</f>
        <v>0</v>
      </c>
      <c r="E878" s="1">
        <v>0</v>
      </c>
      <c r="F878" s="1">
        <v>0</v>
      </c>
      <c r="G878" s="2">
        <f t="shared" si="18"/>
        <v>58198.947799999994</v>
      </c>
      <c r="H878" s="2">
        <f t="shared" si="19"/>
        <v>0.39999999999417923</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66361.399999999994</v>
      </c>
      <c r="D946" s="1">
        <f>'PR-RAS'!E953</f>
        <v>0</v>
      </c>
      <c r="E946" s="1">
        <v>0</v>
      </c>
      <c r="F946" s="1">
        <v>0</v>
      </c>
      <c r="G946" s="2">
        <f t="shared" si="18"/>
        <v>62711.522999999994</v>
      </c>
      <c r="H946" s="2">
        <f t="shared" si="19"/>
        <v>0.39999999999417923</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48009.15</v>
      </c>
      <c r="D961" s="1">
        <f>'PR-RAS'!E968</f>
        <v>0</v>
      </c>
      <c r="E961" s="1">
        <v>0</v>
      </c>
      <c r="F961" s="1">
        <v>0</v>
      </c>
      <c r="G961" s="2">
        <f t="shared" si="18"/>
        <v>46088.784</v>
      </c>
      <c r="H961" s="2">
        <f t="shared" si="19"/>
        <v>0.15000000000145519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3577575.7499999991</v>
      </c>
      <c r="D984" s="6">
        <f>BILANCA!E6</f>
        <v>3791474.9600000004</v>
      </c>
      <c r="E984" s="6">
        <v>0</v>
      </c>
      <c r="F984" s="6">
        <v>0</v>
      </c>
      <c r="G984" s="7">
        <f t="shared" ref="G984:G1241" si="22">B984/1000*C984+B984/500*D984</f>
        <v>11160.525669999999</v>
      </c>
      <c r="H984" s="7">
        <f t="shared" si="19"/>
        <v>0.29000000050291419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2925936.4299999992</v>
      </c>
      <c r="D985" s="1">
        <f>BILANCA!E7</f>
        <v>2977173.6500000004</v>
      </c>
      <c r="E985" s="1">
        <v>0</v>
      </c>
      <c r="F985" s="1">
        <v>0</v>
      </c>
      <c r="G985" s="2">
        <f t="shared" si="22"/>
        <v>17760.567460000002</v>
      </c>
      <c r="H985" s="2">
        <f t="shared" si="19"/>
        <v>0.77999999886378646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64635.29</v>
      </c>
      <c r="D986" s="1">
        <f>BILANCA!E8</f>
        <v>75172.289999999994</v>
      </c>
      <c r="E986" s="1">
        <v>0</v>
      </c>
      <c r="F986" s="1">
        <v>0</v>
      </c>
      <c r="G986" s="2">
        <f t="shared" si="22"/>
        <v>644.9396099999999</v>
      </c>
      <c r="H986" s="2">
        <f t="shared" si="19"/>
        <v>0.57999999999447027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64635.29</v>
      </c>
      <c r="D987" s="1">
        <f>BILANCA!E9</f>
        <v>75172.289999999994</v>
      </c>
      <c r="E987" s="1">
        <v>0</v>
      </c>
      <c r="F987" s="1">
        <v>0</v>
      </c>
      <c r="G987" s="2">
        <f t="shared" si="22"/>
        <v>859.91947999999991</v>
      </c>
      <c r="H987" s="2">
        <f t="shared" si="19"/>
        <v>0.57999999999447027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2860886.3799999994</v>
      </c>
      <c r="D990" s="1">
        <f>BILANCA!E12</f>
        <v>2883952.4200000004</v>
      </c>
      <c r="E990" s="1">
        <v>0</v>
      </c>
      <c r="F990" s="1">
        <v>0</v>
      </c>
      <c r="G990" s="2">
        <f t="shared" si="22"/>
        <v>60401.538540000001</v>
      </c>
      <c r="H990" s="2">
        <f t="shared" si="19"/>
        <v>0.79999999981373549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2760250.9099999992</v>
      </c>
      <c r="D991" s="1">
        <f>BILANCA!E13</f>
        <v>2787186.91</v>
      </c>
      <c r="E991" s="1">
        <v>0</v>
      </c>
      <c r="F991" s="1">
        <v>0</v>
      </c>
      <c r="G991" s="2">
        <f t="shared" si="22"/>
        <v>66676.997839999996</v>
      </c>
      <c r="H991" s="2">
        <f t="shared" si="19"/>
        <v>0.18000000063329935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383566.59</v>
      </c>
      <c r="D993" s="1">
        <f>BILANCA!E15</f>
        <v>393315.93</v>
      </c>
      <c r="E993" s="1">
        <v>0</v>
      </c>
      <c r="F993" s="1">
        <v>0</v>
      </c>
      <c r="G993" s="2">
        <f t="shared" si="22"/>
        <v>11701.9845</v>
      </c>
      <c r="H993" s="2">
        <f t="shared" si="19"/>
        <v>0.47999999998137355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2416482.52</v>
      </c>
      <c r="D994" s="1">
        <f>BILANCA!E16</f>
        <v>2448051.98</v>
      </c>
      <c r="E994" s="1">
        <v>0</v>
      </c>
      <c r="F994" s="1">
        <v>0</v>
      </c>
      <c r="G994" s="2">
        <f t="shared" si="22"/>
        <v>80438.451279999994</v>
      </c>
      <c r="H994" s="2">
        <f t="shared" si="19"/>
        <v>0.5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2097224.34</v>
      </c>
      <c r="D995" s="1">
        <f>BILANCA!E17</f>
        <v>2262718.5</v>
      </c>
      <c r="E995" s="1">
        <v>0</v>
      </c>
      <c r="F995" s="1">
        <v>0</v>
      </c>
      <c r="G995" s="2">
        <f t="shared" si="22"/>
        <v>79471.936079999999</v>
      </c>
      <c r="H995" s="2">
        <f t="shared" si="19"/>
        <v>0.83999999985098839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2137022.54</v>
      </c>
      <c r="D996" s="1">
        <f>BILANCA!E18</f>
        <v>2316899.5</v>
      </c>
      <c r="E996" s="1">
        <v>0</v>
      </c>
      <c r="F996" s="1">
        <v>0</v>
      </c>
      <c r="G996" s="2">
        <f t="shared" si="22"/>
        <v>88020.68002</v>
      </c>
      <c r="H996" s="2">
        <f t="shared" si="19"/>
        <v>0.9599999999627471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39585.460000000006</v>
      </c>
      <c r="D997" s="1">
        <f>BILANCA!E19</f>
        <v>39051.160000000003</v>
      </c>
      <c r="E997" s="1">
        <v>0</v>
      </c>
      <c r="F997" s="1">
        <v>0</v>
      </c>
      <c r="G997" s="2">
        <f t="shared" si="22"/>
        <v>1647.6289200000001</v>
      </c>
      <c r="H997" s="2">
        <f t="shared" si="19"/>
        <v>0.6200000000098953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15194.78</v>
      </c>
      <c r="D998" s="1">
        <f>BILANCA!E20</f>
        <v>17409.12</v>
      </c>
      <c r="E998" s="1">
        <v>0</v>
      </c>
      <c r="F998" s="1">
        <v>0</v>
      </c>
      <c r="G998" s="2">
        <f t="shared" si="22"/>
        <v>750.19529999999997</v>
      </c>
      <c r="H998" s="2">
        <f t="shared" si="19"/>
        <v>0.33999999999832653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15768.16</v>
      </c>
      <c r="D999" s="1">
        <f>BILANCA!E21</f>
        <v>15768.16</v>
      </c>
      <c r="E999" s="1">
        <v>0</v>
      </c>
      <c r="F999" s="1">
        <v>0</v>
      </c>
      <c r="G999" s="2">
        <f t="shared" si="22"/>
        <v>756.87167999999997</v>
      </c>
      <c r="H999" s="2">
        <f t="shared" si="19"/>
        <v>0.31999999999970896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5301.89</v>
      </c>
      <c r="D1000" s="1">
        <f>BILANCA!E22</f>
        <v>5301.89</v>
      </c>
      <c r="E1000" s="1">
        <v>0</v>
      </c>
      <c r="F1000" s="1">
        <v>0</v>
      </c>
      <c r="G1000" s="2">
        <f t="shared" si="22"/>
        <v>270.39639000000005</v>
      </c>
      <c r="H1000" s="2">
        <f t="shared" si="19"/>
        <v>0.21999999999934516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66835.210000000006</v>
      </c>
      <c r="D1004" s="1">
        <f>BILANCA!E26</f>
        <v>76091.89</v>
      </c>
      <c r="E1004" s="1">
        <v>0</v>
      </c>
      <c r="F1004" s="1">
        <v>0</v>
      </c>
      <c r="G1004" s="2">
        <f t="shared" si="22"/>
        <v>4599.3987900000011</v>
      </c>
      <c r="H1004" s="2">
        <f t="shared" si="19"/>
        <v>0.32000000000698492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63514.58</v>
      </c>
      <c r="D1006" s="1">
        <f>BILANCA!E28</f>
        <v>75519.899999999994</v>
      </c>
      <c r="E1006" s="1">
        <v>0</v>
      </c>
      <c r="F1006" s="1">
        <v>0</v>
      </c>
      <c r="G1006" s="2">
        <f t="shared" si="22"/>
        <v>4934.7507399999995</v>
      </c>
      <c r="H1006" s="2">
        <f t="shared" si="19"/>
        <v>0.52000000000407454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8255.39</v>
      </c>
      <c r="D1007" s="1">
        <f>BILANCA!E29</f>
        <v>5921.1100000000006</v>
      </c>
      <c r="E1007" s="1">
        <v>0</v>
      </c>
      <c r="F1007" s="1">
        <v>0</v>
      </c>
      <c r="G1007" s="2">
        <f t="shared" si="22"/>
        <v>482.34264000000007</v>
      </c>
      <c r="H1007" s="2">
        <f t="shared" si="19"/>
        <v>0.5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28064.2</v>
      </c>
      <c r="D1008" s="1">
        <f>BILANCA!E30</f>
        <v>28064.2</v>
      </c>
      <c r="E1008" s="1">
        <v>0</v>
      </c>
      <c r="F1008" s="1">
        <v>0</v>
      </c>
      <c r="G1008" s="2">
        <f t="shared" si="22"/>
        <v>2104.8150000000001</v>
      </c>
      <c r="H1008" s="2">
        <f t="shared" si="19"/>
        <v>0.40000000000145519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19808.810000000001</v>
      </c>
      <c r="D1012" s="1">
        <f>BILANCA!E34</f>
        <v>22143.09</v>
      </c>
      <c r="E1012" s="1">
        <v>0</v>
      </c>
      <c r="F1012" s="1">
        <v>0</v>
      </c>
      <c r="G1012" s="2">
        <f t="shared" si="22"/>
        <v>1858.7547100000002</v>
      </c>
      <c r="H1012" s="2">
        <f t="shared" si="19"/>
        <v>0.27999999999883585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52794.62</v>
      </c>
      <c r="D1023" s="1">
        <f>BILANCA!E45</f>
        <v>51793.240000000005</v>
      </c>
      <c r="E1023" s="1">
        <v>0</v>
      </c>
      <c r="F1023" s="1">
        <v>0</v>
      </c>
      <c r="G1023" s="2">
        <f t="shared" si="22"/>
        <v>6255.2440000000006</v>
      </c>
      <c r="H1023" s="2">
        <f t="shared" si="19"/>
        <v>0.62000000000261934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13022.94</v>
      </c>
      <c r="D1025" s="1">
        <f>BILANCA!E47</f>
        <v>14648.79</v>
      </c>
      <c r="E1025" s="1">
        <v>0</v>
      </c>
      <c r="F1025" s="1">
        <v>0</v>
      </c>
      <c r="G1025" s="2">
        <f t="shared" si="22"/>
        <v>1777.4618399999999</v>
      </c>
      <c r="H1025" s="2">
        <f t="shared" si="19"/>
        <v>0.26999999999861757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45539.12</v>
      </c>
      <c r="D1026" s="1">
        <f>BILANCA!E48</f>
        <v>45539.12</v>
      </c>
      <c r="E1026" s="1">
        <v>0</v>
      </c>
      <c r="F1026" s="1">
        <v>0</v>
      </c>
      <c r="G1026" s="2">
        <f t="shared" si="22"/>
        <v>5874.54648</v>
      </c>
      <c r="H1026" s="2">
        <f t="shared" si="19"/>
        <v>0.24000000000523869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5767.44</v>
      </c>
      <c r="D1028" s="1">
        <f>BILANCA!E50</f>
        <v>8394.67</v>
      </c>
      <c r="E1028" s="1">
        <v>0</v>
      </c>
      <c r="F1028" s="1">
        <v>0</v>
      </c>
      <c r="G1028" s="2">
        <f t="shared" si="22"/>
        <v>1015.0551</v>
      </c>
      <c r="H1028" s="2">
        <f t="shared" si="19"/>
        <v>0.76999999999952706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7597.62</v>
      </c>
      <c r="D1032" s="1">
        <f>BILANCA!E54</f>
        <v>8900.6</v>
      </c>
      <c r="E1032" s="1">
        <v>0</v>
      </c>
      <c r="F1032" s="1">
        <v>0</v>
      </c>
      <c r="G1032" s="2">
        <f t="shared" si="22"/>
        <v>1244.5421800000001</v>
      </c>
      <c r="H1032" s="2">
        <f t="shared" si="19"/>
        <v>0.77999999999974534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7597.62</v>
      </c>
      <c r="D1033" s="1">
        <f>BILANCA!E55</f>
        <v>8900.6</v>
      </c>
      <c r="E1033" s="1">
        <v>0</v>
      </c>
      <c r="F1033" s="1">
        <v>0</v>
      </c>
      <c r="G1033" s="2">
        <f t="shared" si="22"/>
        <v>1269.941</v>
      </c>
      <c r="H1033" s="2">
        <f t="shared" si="19"/>
        <v>0.77999999999974534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414.76</v>
      </c>
      <c r="D1034" s="1">
        <f>BILANCA!E56</f>
        <v>18048.939999999999</v>
      </c>
      <c r="E1034" s="1">
        <v>0</v>
      </c>
      <c r="F1034" s="1">
        <v>0</v>
      </c>
      <c r="G1034" s="2">
        <f t="shared" si="22"/>
        <v>1862.1446399999998</v>
      </c>
      <c r="H1034" s="2">
        <f t="shared" si="19"/>
        <v>0.30000000000131877</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414.76</v>
      </c>
      <c r="D1035" s="1">
        <f>BILANCA!E57</f>
        <v>18048.939999999999</v>
      </c>
      <c r="E1035" s="1">
        <v>0</v>
      </c>
      <c r="F1035" s="1">
        <v>0</v>
      </c>
      <c r="G1035" s="2">
        <f t="shared" si="22"/>
        <v>1898.6572799999999</v>
      </c>
      <c r="H1035" s="2">
        <f t="shared" si="19"/>
        <v>0.30000000000131877</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651639.31999999995</v>
      </c>
      <c r="D1046" s="1">
        <f>BILANCA!E68</f>
        <v>814301.30999999994</v>
      </c>
      <c r="E1046" s="1">
        <v>0</v>
      </c>
      <c r="F1046" s="1">
        <v>0</v>
      </c>
      <c r="G1046" s="2">
        <f t="shared" si="22"/>
        <v>143655.24221999999</v>
      </c>
      <c r="H1046" s="2">
        <f t="shared" si="19"/>
        <v>0.62999999988824129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102682.81</v>
      </c>
      <c r="D1047" s="1">
        <f>BILANCA!E69</f>
        <v>253454.45</v>
      </c>
      <c r="E1047" s="1">
        <v>0</v>
      </c>
      <c r="F1047" s="1">
        <v>0</v>
      </c>
      <c r="G1047" s="2">
        <f t="shared" si="22"/>
        <v>39013.869440000002</v>
      </c>
      <c r="H1047" s="2">
        <f t="shared" si="19"/>
        <v>0.64000000001396984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102682.81</v>
      </c>
      <c r="D1048" s="1">
        <f>BILANCA!E70</f>
        <v>253454.45</v>
      </c>
      <c r="E1048" s="1">
        <v>0</v>
      </c>
      <c r="F1048" s="1">
        <v>0</v>
      </c>
      <c r="G1048" s="2">
        <f t="shared" si="22"/>
        <v>39623.461150000003</v>
      </c>
      <c r="H1048" s="2">
        <f t="shared" si="19"/>
        <v>0.64000000001396984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102682.81</v>
      </c>
      <c r="D1050" s="1">
        <f>BILANCA!E72</f>
        <v>253454.45</v>
      </c>
      <c r="E1050" s="1">
        <v>0</v>
      </c>
      <c r="F1050" s="1">
        <v>0</v>
      </c>
      <c r="G1050" s="2">
        <f t="shared" si="22"/>
        <v>40842.644570000004</v>
      </c>
      <c r="H1050" s="2">
        <f t="shared" si="19"/>
        <v>0.64000000001396984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844.64</v>
      </c>
      <c r="D1056" s="1">
        <f>BILANCA!E78</f>
        <v>699.44</v>
      </c>
      <c r="E1056" s="1">
        <v>0</v>
      </c>
      <c r="F1056" s="1">
        <v>0</v>
      </c>
      <c r="G1056" s="2">
        <f t="shared" si="22"/>
        <v>163.77696</v>
      </c>
      <c r="H1056" s="2">
        <f t="shared" si="19"/>
        <v>0.80000000000006821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844.64</v>
      </c>
      <c r="D1064" s="1">
        <f>BILANCA!E86</f>
        <v>699.44</v>
      </c>
      <c r="E1064" s="1">
        <v>0</v>
      </c>
      <c r="F1064" s="1">
        <v>0</v>
      </c>
      <c r="G1064" s="2">
        <f t="shared" si="22"/>
        <v>181.72512</v>
      </c>
      <c r="H1064" s="2">
        <f t="shared" si="19"/>
        <v>0.80000000000006821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538615.71</v>
      </c>
      <c r="D1112" s="1">
        <f>BILANCA!E134</f>
        <v>538615.71</v>
      </c>
      <c r="E1112" s="1">
        <v>0</v>
      </c>
      <c r="F1112" s="1">
        <v>0</v>
      </c>
      <c r="G1112" s="2">
        <f t="shared" si="22"/>
        <v>208444.27977000002</v>
      </c>
      <c r="H1112" s="2">
        <f t="shared" si="23"/>
        <v>0.58000000007450581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538615.71</v>
      </c>
      <c r="D1113" s="1">
        <f>BILANCA!E135</f>
        <v>538615.71</v>
      </c>
      <c r="E1113" s="1">
        <v>0</v>
      </c>
      <c r="F1113" s="1">
        <v>0</v>
      </c>
      <c r="G1113" s="2">
        <f t="shared" si="22"/>
        <v>210060.1269</v>
      </c>
      <c r="H1113" s="2">
        <f t="shared" si="23"/>
        <v>0.58000000007450581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538615.71</v>
      </c>
      <c r="D1117" s="1">
        <f>BILANCA!E139</f>
        <v>538615.71</v>
      </c>
      <c r="E1117" s="1">
        <v>0</v>
      </c>
      <c r="F1117" s="1">
        <v>0</v>
      </c>
      <c r="G1117" s="2">
        <f t="shared" si="22"/>
        <v>216523.51541999998</v>
      </c>
      <c r="H1117" s="2">
        <f t="shared" si="23"/>
        <v>0.58000000007450581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9496.16</v>
      </c>
      <c r="D1124" s="1">
        <f>BILANCA!E146</f>
        <v>21531.710000000003</v>
      </c>
      <c r="E1124" s="1">
        <v>0</v>
      </c>
      <c r="F1124" s="1">
        <v>0</v>
      </c>
      <c r="G1124" s="2">
        <f t="shared" si="22"/>
        <v>7410.9007799999999</v>
      </c>
      <c r="H1124" s="2">
        <f t="shared" si="23"/>
        <v>0.44999999999708962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3585.06</v>
      </c>
      <c r="D1125" s="1">
        <f>BILANCA!E147</f>
        <v>4861.04</v>
      </c>
      <c r="E1125" s="1">
        <v>0</v>
      </c>
      <c r="F1125" s="1">
        <v>0</v>
      </c>
      <c r="G1125" s="2">
        <f t="shared" si="22"/>
        <v>1889.6138799999999</v>
      </c>
      <c r="H1125" s="2">
        <f t="shared" si="23"/>
        <v>9.9999999999909051E-2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207.53</v>
      </c>
      <c r="D1136" s="1">
        <f>BILANCA!E158</f>
        <v>1661.41</v>
      </c>
      <c r="E1136" s="1">
        <v>0</v>
      </c>
      <c r="F1136" s="1">
        <v>0</v>
      </c>
      <c r="G1136" s="2">
        <f t="shared" si="22"/>
        <v>540.14355</v>
      </c>
      <c r="H1136" s="2">
        <f t="shared" si="23"/>
        <v>0.88000000000008072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12657.91</v>
      </c>
      <c r="D1137" s="1">
        <f>BILANCA!E159</f>
        <v>23614.81</v>
      </c>
      <c r="E1137" s="1">
        <v>0</v>
      </c>
      <c r="F1137" s="1">
        <v>0</v>
      </c>
      <c r="G1137" s="2">
        <f t="shared" si="22"/>
        <v>9222.6796200000008</v>
      </c>
      <c r="H1137" s="2">
        <f t="shared" si="23"/>
        <v>0.27999999999883585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6954.34</v>
      </c>
      <c r="D1141" s="1">
        <f>BILANCA!E163</f>
        <v>8605.5499999999993</v>
      </c>
      <c r="E1141" s="1">
        <v>0</v>
      </c>
      <c r="F1141" s="1">
        <v>0</v>
      </c>
      <c r="G1141" s="2">
        <f t="shared" si="22"/>
        <v>3818.1395199999997</v>
      </c>
      <c r="H1141" s="2">
        <f t="shared" si="23"/>
        <v>0.79000000000087311</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3577575.75</v>
      </c>
      <c r="D1152" s="1">
        <f>BILANCA!E175</f>
        <v>3791474.96</v>
      </c>
      <c r="E1152" s="1">
        <v>0</v>
      </c>
      <c r="F1152" s="1">
        <v>0</v>
      </c>
      <c r="G1152" s="2">
        <f t="shared" si="22"/>
        <v>1886128.8382299999</v>
      </c>
      <c r="H1152" s="2">
        <f t="shared" si="23"/>
        <v>0.2900000000372529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44744.81</v>
      </c>
      <c r="D1153" s="1">
        <f>BILANCA!E176</f>
        <v>54210.649999999994</v>
      </c>
      <c r="E1153" s="1">
        <v>0</v>
      </c>
      <c r="F1153" s="1">
        <v>0</v>
      </c>
      <c r="G1153" s="2">
        <f t="shared" si="22"/>
        <v>26038.238699999998</v>
      </c>
      <c r="H1153" s="2">
        <f t="shared" si="23"/>
        <v>0.54000000000814907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32870.11</v>
      </c>
      <c r="D1154" s="1">
        <f>BILANCA!E177</f>
        <v>47588.689999999995</v>
      </c>
      <c r="E1154" s="1">
        <v>0</v>
      </c>
      <c r="F1154" s="1">
        <v>0</v>
      </c>
      <c r="G1154" s="2">
        <f t="shared" si="22"/>
        <v>21896.120790000001</v>
      </c>
      <c r="H1154" s="2">
        <f t="shared" si="23"/>
        <v>0.42000000000552973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6836.09</v>
      </c>
      <c r="D1155" s="1">
        <f>BILANCA!E178</f>
        <v>8146.65</v>
      </c>
      <c r="E1155" s="1">
        <v>0</v>
      </c>
      <c r="F1155" s="1">
        <v>0</v>
      </c>
      <c r="G1155" s="2">
        <f t="shared" si="22"/>
        <v>3978.2550799999995</v>
      </c>
      <c r="H1155" s="2">
        <f t="shared" si="23"/>
        <v>0.44000000000050932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14074.82</v>
      </c>
      <c r="D1156" s="1">
        <f>BILANCA!E179</f>
        <v>26788.51</v>
      </c>
      <c r="E1156" s="1">
        <v>0</v>
      </c>
      <c r="F1156" s="1">
        <v>0</v>
      </c>
      <c r="G1156" s="2">
        <f t="shared" si="22"/>
        <v>11703.768319999997</v>
      </c>
      <c r="H1156" s="2">
        <f t="shared" si="23"/>
        <v>0.67000000000189175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162.12</v>
      </c>
      <c r="D1157" s="1">
        <f>BILANCA!E180</f>
        <v>165.01</v>
      </c>
      <c r="E1157" s="1">
        <v>0</v>
      </c>
      <c r="F1157" s="1">
        <v>0</v>
      </c>
      <c r="G1157" s="2">
        <f t="shared" si="22"/>
        <v>85.632359999999991</v>
      </c>
      <c r="H1157" s="2">
        <f t="shared" si="23"/>
        <v>0.12999999999999545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162.12</v>
      </c>
      <c r="D1160" s="1">
        <f>BILANCA!E183</f>
        <v>165.01</v>
      </c>
      <c r="E1160" s="1">
        <v>0</v>
      </c>
      <c r="F1160" s="1">
        <v>0</v>
      </c>
      <c r="G1160" s="2">
        <f t="shared" si="22"/>
        <v>87.108779999999996</v>
      </c>
      <c r="H1160" s="2">
        <f t="shared" si="23"/>
        <v>0.12999999999999545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1378.27</v>
      </c>
      <c r="D1163" s="1">
        <f>BILANCA!E186</f>
        <v>1042.01</v>
      </c>
      <c r="E1163" s="1">
        <v>0</v>
      </c>
      <c r="F1163" s="1">
        <v>0</v>
      </c>
      <c r="G1163" s="2">
        <f t="shared" si="22"/>
        <v>623.21219999999994</v>
      </c>
      <c r="H1163" s="2">
        <f t="shared" si="23"/>
        <v>0.27999999999997272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207.38</v>
      </c>
      <c r="D1164" s="1">
        <f>BILANCA!E187</f>
        <v>207.38</v>
      </c>
      <c r="E1164" s="1">
        <v>0</v>
      </c>
      <c r="F1164" s="1">
        <v>0</v>
      </c>
      <c r="G1164" s="2">
        <f t="shared" si="22"/>
        <v>112.60733999999999</v>
      </c>
      <c r="H1164" s="2">
        <f t="shared" si="23"/>
        <v>0.75999999999999091</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10211.43</v>
      </c>
      <c r="D1165" s="1">
        <f>BILANCA!E188</f>
        <v>11239.13</v>
      </c>
      <c r="E1165" s="1">
        <v>0</v>
      </c>
      <c r="F1165" s="1">
        <v>0</v>
      </c>
      <c r="G1165" s="2">
        <f t="shared" si="22"/>
        <v>5949.52358</v>
      </c>
      <c r="H1165" s="2">
        <f t="shared" si="23"/>
        <v>0.55999999999949068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11874.7</v>
      </c>
      <c r="D1166" s="1">
        <f>BILANCA!E189</f>
        <v>6621.96</v>
      </c>
      <c r="E1166" s="1">
        <v>0</v>
      </c>
      <c r="F1166" s="1">
        <v>0</v>
      </c>
      <c r="G1166" s="2">
        <f t="shared" si="22"/>
        <v>4596.7074599999996</v>
      </c>
      <c r="H1166" s="2">
        <f t="shared" si="23"/>
        <v>0.33999999999923602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3532830.94</v>
      </c>
      <c r="D1214" s="1">
        <f>BILANCA!E237</f>
        <v>3737264.31</v>
      </c>
      <c r="E1214" s="1">
        <v>0</v>
      </c>
      <c r="F1214" s="1">
        <v>0</v>
      </c>
      <c r="G1214" s="2">
        <f t="shared" si="22"/>
        <v>2542700.0583600001</v>
      </c>
      <c r="H1214" s="2">
        <f t="shared" si="23"/>
        <v>0.37000000011175871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3464552.13</v>
      </c>
      <c r="D1215" s="1">
        <f>BILANCA!E238</f>
        <v>3515789.35</v>
      </c>
      <c r="E1215" s="1">
        <v>0</v>
      </c>
      <c r="F1215" s="1">
        <v>0</v>
      </c>
      <c r="G1215" s="2">
        <f t="shared" si="22"/>
        <v>2435102.35256</v>
      </c>
      <c r="H1215" s="2">
        <f t="shared" si="23"/>
        <v>0.47999999998137355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3464552.13</v>
      </c>
      <c r="D1216" s="1">
        <f>BILANCA!E239</f>
        <v>3515789.35</v>
      </c>
      <c r="E1216" s="1">
        <v>0</v>
      </c>
      <c r="F1216" s="1">
        <v>0</v>
      </c>
      <c r="G1216" s="2">
        <f t="shared" si="22"/>
        <v>2445598.4833900002</v>
      </c>
      <c r="H1216" s="2">
        <f t="shared" si="23"/>
        <v>0.47999999998137355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3464552.13</v>
      </c>
      <c r="D1217" s="1">
        <f>BILANCA!E240</f>
        <v>3515789.35</v>
      </c>
      <c r="E1217" s="1">
        <v>0</v>
      </c>
      <c r="F1217" s="1">
        <v>0</v>
      </c>
      <c r="G1217" s="2">
        <f t="shared" si="22"/>
        <v>2456094.6142199999</v>
      </c>
      <c r="H1217" s="2">
        <f t="shared" si="23"/>
        <v>0.47999999998137355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58782.649999999994</v>
      </c>
      <c r="D1222" s="1">
        <f>BILANCA!E245</f>
        <v>199943.25000000003</v>
      </c>
      <c r="E1222" s="1">
        <v>0</v>
      </c>
      <c r="F1222" s="1">
        <v>0</v>
      </c>
      <c r="G1222" s="2">
        <f t="shared" si="22"/>
        <v>109621.92685000002</v>
      </c>
      <c r="H1222" s="2">
        <f t="shared" si="23"/>
        <v>0.6000000000349246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172085.13</v>
      </c>
      <c r="D1223" s="1">
        <f>BILANCA!E246</f>
        <v>331585.53000000003</v>
      </c>
      <c r="E1223" s="1">
        <v>0</v>
      </c>
      <c r="F1223" s="1">
        <v>0</v>
      </c>
      <c r="G1223" s="2">
        <f t="shared" si="22"/>
        <v>200461.48559999999</v>
      </c>
      <c r="H1223" s="2">
        <f t="shared" si="23"/>
        <v>0.59999999997671694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172085.13</v>
      </c>
      <c r="D1224" s="1">
        <f>BILANCA!E247</f>
        <v>331585.53000000003</v>
      </c>
      <c r="E1224" s="1">
        <v>0</v>
      </c>
      <c r="F1224" s="1">
        <v>0</v>
      </c>
      <c r="G1224" s="2">
        <f t="shared" si="22"/>
        <v>201296.74179</v>
      </c>
      <c r="H1224" s="2">
        <f t="shared" si="23"/>
        <v>0.59999999997671694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113302.48000000001</v>
      </c>
      <c r="D1227" s="1">
        <f>BILANCA!E250</f>
        <v>131642.28</v>
      </c>
      <c r="E1227" s="1">
        <v>0</v>
      </c>
      <c r="F1227" s="1">
        <v>0</v>
      </c>
      <c r="G1227" s="2">
        <f t="shared" si="22"/>
        <v>91887.237760000004</v>
      </c>
      <c r="H1227" s="2">
        <f t="shared" si="23"/>
        <v>0.76000000000931323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65293.33</v>
      </c>
      <c r="D1229" s="1">
        <f>BILANCA!E252</f>
        <v>131642.28</v>
      </c>
      <c r="E1229" s="1">
        <v>0</v>
      </c>
      <c r="F1229" s="1">
        <v>0</v>
      </c>
      <c r="G1229" s="2">
        <f t="shared" si="22"/>
        <v>80830.160940000002</v>
      </c>
      <c r="H1229" s="2">
        <f t="shared" si="23"/>
        <v>0.61000000000058208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48009.15</v>
      </c>
      <c r="D1230" s="1">
        <f>BILANCA!E253</f>
        <v>0</v>
      </c>
      <c r="E1230" s="1">
        <v>0</v>
      </c>
      <c r="F1230" s="1">
        <v>0</v>
      </c>
      <c r="G1230" s="2">
        <f t="shared" si="22"/>
        <v>11858.260050000001</v>
      </c>
      <c r="H1230" s="2">
        <f t="shared" si="23"/>
        <v>0.15000000000145519</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9496.16</v>
      </c>
      <c r="D1232" s="1">
        <f>BILANCA!E255</f>
        <v>21531.71</v>
      </c>
      <c r="E1232" s="1">
        <v>0</v>
      </c>
      <c r="F1232" s="1">
        <v>0</v>
      </c>
      <c r="G1232" s="2">
        <f t="shared" si="22"/>
        <v>13087.335419999999</v>
      </c>
      <c r="H1232" s="2">
        <f t="shared" si="23"/>
        <v>0.4500000000007276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170390.84</v>
      </c>
      <c r="D1236" s="1">
        <f>BILANCA!E259</f>
        <v>169752.34</v>
      </c>
      <c r="E1236" s="1">
        <v>0</v>
      </c>
      <c r="F1236" s="1">
        <v>0</v>
      </c>
      <c r="G1236" s="2">
        <f t="shared" si="22"/>
        <v>129003.56655999999</v>
      </c>
      <c r="H1236" s="2">
        <f t="shared" si="23"/>
        <v>0.5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170390.84</v>
      </c>
      <c r="D1237" s="1">
        <f>BILANCA!E260</f>
        <v>169752.34</v>
      </c>
      <c r="E1237" s="1">
        <v>0</v>
      </c>
      <c r="F1237" s="1">
        <v>0</v>
      </c>
      <c r="G1237" s="2">
        <f t="shared" si="22"/>
        <v>129513.46208</v>
      </c>
      <c r="H1237" s="2">
        <f t="shared" si="23"/>
        <v>0.5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16164.22</v>
      </c>
      <c r="D1240" s="1">
        <f>BILANCA!E264</f>
        <v>24371.95</v>
      </c>
      <c r="E1240" s="1">
        <v>0</v>
      </c>
      <c r="F1240" s="1">
        <v>0</v>
      </c>
      <c r="G1240" s="2">
        <f t="shared" si="22"/>
        <v>16681.386839999999</v>
      </c>
      <c r="H1240" s="2">
        <f t="shared" si="23"/>
        <v>0.26999999999861757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286.27999999999997</v>
      </c>
      <c r="D1241" s="1">
        <f>BILANCA!E265</f>
        <v>5765.31</v>
      </c>
      <c r="E1241" s="1">
        <v>0</v>
      </c>
      <c r="F1241" s="1">
        <v>0</v>
      </c>
      <c r="G1241" s="2">
        <f t="shared" si="22"/>
        <v>3048.7602000000002</v>
      </c>
      <c r="H1241" s="2">
        <f t="shared" si="23"/>
        <v>0.59000000000037289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844.64</v>
      </c>
      <c r="D1244" s="1">
        <f>BILANCA!E268</f>
        <v>699.44</v>
      </c>
      <c r="E1244" s="1">
        <v>0</v>
      </c>
      <c r="F1244" s="1">
        <v>0</v>
      </c>
      <c r="G1244" s="2">
        <f t="shared" si="24"/>
        <v>585.55871999999999</v>
      </c>
      <c r="H1244" s="2">
        <f t="shared" si="23"/>
        <v>0.80000000000006821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865.04</v>
      </c>
      <c r="D1263" s="1">
        <f>BILANCA!E287</f>
        <v>1056.22</v>
      </c>
      <c r="E1263" s="1">
        <v>0</v>
      </c>
      <c r="F1263" s="1">
        <v>0</v>
      </c>
      <c r="G1263" s="2">
        <f t="shared" si="24"/>
        <v>833.69440000000009</v>
      </c>
      <c r="H1263" s="2">
        <f t="shared" si="23"/>
        <v>0.25999999999999091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32005.07</v>
      </c>
      <c r="D1264" s="1">
        <f>BILANCA!E288</f>
        <v>46532.47</v>
      </c>
      <c r="E1264" s="1">
        <v>0</v>
      </c>
      <c r="F1264" s="1">
        <v>0</v>
      </c>
      <c r="G1264" s="2">
        <f t="shared" si="24"/>
        <v>35144.672810000004</v>
      </c>
      <c r="H1264" s="2">
        <f t="shared" si="23"/>
        <v>0.54000000000087311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182.64</v>
      </c>
      <c r="E1265" s="1">
        <v>0</v>
      </c>
      <c r="F1265" s="1">
        <v>0</v>
      </c>
      <c r="G1265" s="2">
        <f t="shared" si="24"/>
        <v>103.00895999999999</v>
      </c>
      <c r="H1265" s="2">
        <f t="shared" si="23"/>
        <v>0.36000000000001364</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11874.7</v>
      </c>
      <c r="D1266" s="1">
        <f>BILANCA!E290</f>
        <v>6439.32</v>
      </c>
      <c r="E1266" s="1">
        <v>0</v>
      </c>
      <c r="F1266" s="1">
        <v>0</v>
      </c>
      <c r="G1266" s="2">
        <f t="shared" si="24"/>
        <v>7005.1952199999996</v>
      </c>
      <c r="H1266" s="2">
        <f t="shared" si="23"/>
        <v>0.61999999999898137</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139.05000000000001</v>
      </c>
      <c r="D1271" s="1">
        <f>BILANCA!E295</f>
        <v>238.93</v>
      </c>
      <c r="E1271" s="1">
        <v>0</v>
      </c>
      <c r="F1271" s="1">
        <v>0</v>
      </c>
      <c r="G1271" s="2">
        <f t="shared" si="24"/>
        <v>177.67008000000001</v>
      </c>
      <c r="H1271" s="2">
        <f t="shared" si="23"/>
        <v>0.12000000000000455</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10072.379999999999</v>
      </c>
      <c r="D1274" s="1">
        <f>BILANCA!E298</f>
        <v>11000.2</v>
      </c>
      <c r="E1274" s="1">
        <v>0</v>
      </c>
      <c r="F1274" s="1">
        <v>0</v>
      </c>
      <c r="G1274" s="2">
        <f t="shared" si="24"/>
        <v>9333.1789800000006</v>
      </c>
      <c r="H1274" s="2">
        <f t="shared" si="23"/>
        <v>0.57999999999992724</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239769.24000000002</v>
      </c>
      <c r="D1299" s="6">
        <f>'RAS-funkcijski'!E5</f>
        <v>296100.90000000002</v>
      </c>
      <c r="E1299" s="6">
        <v>0</v>
      </c>
      <c r="F1299" s="6">
        <v>0</v>
      </c>
      <c r="G1299" s="7">
        <f t="shared" si="24"/>
        <v>831.97104000000013</v>
      </c>
      <c r="H1299" s="7">
        <f t="shared" si="23"/>
        <v>0.33999999999650754</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62459.01</v>
      </c>
      <c r="D1300" s="1">
        <f>'RAS-funkcijski'!E6</f>
        <v>70065.66</v>
      </c>
      <c r="E1300" s="1">
        <v>0</v>
      </c>
      <c r="F1300" s="1">
        <v>0</v>
      </c>
      <c r="G1300" s="2">
        <f t="shared" si="24"/>
        <v>405.18066000000005</v>
      </c>
      <c r="H1300" s="2">
        <f t="shared" si="23"/>
        <v>0.34999999999854481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62459.01</v>
      </c>
      <c r="D1301" s="1">
        <f>'RAS-funkcijski'!E7</f>
        <v>70065.66</v>
      </c>
      <c r="E1301" s="1">
        <v>0</v>
      </c>
      <c r="F1301" s="1">
        <v>0</v>
      </c>
      <c r="G1301" s="2">
        <f t="shared" si="24"/>
        <v>607.7709900000001</v>
      </c>
      <c r="H1301" s="2">
        <f t="shared" si="23"/>
        <v>0.34999999999854481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176185.13</v>
      </c>
      <c r="D1307" s="1">
        <f>'RAS-funkcijski'!E13</f>
        <v>226035.24</v>
      </c>
      <c r="E1307" s="1">
        <v>0</v>
      </c>
      <c r="F1307" s="1">
        <v>0</v>
      </c>
      <c r="G1307" s="2">
        <f t="shared" si="24"/>
        <v>5654.3004899999996</v>
      </c>
      <c r="H1307" s="2">
        <f t="shared" si="23"/>
        <v>0.36999999999534339</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55259.91</v>
      </c>
      <c r="D1308" s="1">
        <f>'RAS-funkcijski'!E14</f>
        <v>78346.91</v>
      </c>
      <c r="E1308" s="1">
        <v>0</v>
      </c>
      <c r="F1308" s="1">
        <v>0</v>
      </c>
      <c r="G1308" s="2">
        <f t="shared" si="24"/>
        <v>2119.5373</v>
      </c>
      <c r="H1308" s="2">
        <f t="shared" si="23"/>
        <v>0.17999999999301508</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120925.22</v>
      </c>
      <c r="D1310" s="1">
        <f>'RAS-funkcijski'!E16</f>
        <v>147688.32999999999</v>
      </c>
      <c r="E1310" s="1">
        <v>0</v>
      </c>
      <c r="F1310" s="1">
        <v>0</v>
      </c>
      <c r="G1310" s="2">
        <f t="shared" si="24"/>
        <v>4995.6225599999998</v>
      </c>
      <c r="H1310" s="2">
        <f t="shared" si="23"/>
        <v>0.54999999998835847</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1125.0999999999999</v>
      </c>
      <c r="D1314" s="1">
        <f>'RAS-funkcijski'!E20</f>
        <v>0</v>
      </c>
      <c r="E1314" s="1">
        <v>0</v>
      </c>
      <c r="F1314" s="1">
        <v>0</v>
      </c>
      <c r="G1314" s="2">
        <f t="shared" si="24"/>
        <v>18.0016</v>
      </c>
      <c r="H1314" s="2">
        <f t="shared" si="23"/>
        <v>9.9999999999909051E-2</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65075.07</v>
      </c>
      <c r="D1322" s="1">
        <f>'RAS-funkcijski'!E28</f>
        <v>72499.960000000006</v>
      </c>
      <c r="E1322" s="1">
        <v>0</v>
      </c>
      <c r="F1322" s="1">
        <v>0</v>
      </c>
      <c r="G1322" s="2">
        <f t="shared" si="24"/>
        <v>5041.7997599999999</v>
      </c>
      <c r="H1322" s="2">
        <f t="shared" si="23"/>
        <v>0.10999999999330612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65075.07</v>
      </c>
      <c r="D1324" s="1">
        <f>'RAS-funkcijski'!E30</f>
        <v>72499.960000000006</v>
      </c>
      <c r="E1324" s="1">
        <v>0</v>
      </c>
      <c r="F1324" s="1">
        <v>0</v>
      </c>
      <c r="G1324" s="2">
        <f t="shared" si="24"/>
        <v>5461.94974</v>
      </c>
      <c r="H1324" s="2">
        <f t="shared" si="23"/>
        <v>0.10999999999330612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59540.14</v>
      </c>
      <c r="D1329" s="1">
        <f>'RAS-funkcijski'!E35</f>
        <v>96132.56</v>
      </c>
      <c r="E1329" s="1">
        <v>0</v>
      </c>
      <c r="F1329" s="1">
        <v>0</v>
      </c>
      <c r="G1329" s="2">
        <f t="shared" si="24"/>
        <v>7805.96306</v>
      </c>
      <c r="H1329" s="2">
        <f t="shared" si="23"/>
        <v>0.58000000000174623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1858.45</v>
      </c>
      <c r="D1333" s="1">
        <f>'RAS-funkcijski'!E39</f>
        <v>1995</v>
      </c>
      <c r="E1333" s="1">
        <v>0</v>
      </c>
      <c r="F1333" s="1">
        <v>0</v>
      </c>
      <c r="G1333" s="2">
        <f t="shared" si="24"/>
        <v>204.69575000000003</v>
      </c>
      <c r="H1333" s="2">
        <f t="shared" si="23"/>
        <v>0.45000000000004547</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1858.45</v>
      </c>
      <c r="D1334" s="1">
        <f>'RAS-funkcijski'!E40</f>
        <v>1995</v>
      </c>
      <c r="E1334" s="1">
        <v>0</v>
      </c>
      <c r="F1334" s="1">
        <v>0</v>
      </c>
      <c r="G1334" s="2">
        <f t="shared" si="24"/>
        <v>210.54419999999999</v>
      </c>
      <c r="H1334" s="2">
        <f t="shared" si="23"/>
        <v>0.45000000000004547</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53162.97</v>
      </c>
      <c r="D1348" s="1">
        <f>'RAS-funkcijski'!E54</f>
        <v>90622.56</v>
      </c>
      <c r="E1348" s="1">
        <v>0</v>
      </c>
      <c r="F1348" s="1">
        <v>0</v>
      </c>
      <c r="G1348" s="2">
        <f t="shared" si="24"/>
        <v>11720.404500000001</v>
      </c>
      <c r="H1348" s="2">
        <f t="shared" si="27"/>
        <v>0.47000000000116415</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53162.97</v>
      </c>
      <c r="D1349" s="1">
        <f>'RAS-funkcijski'!E55</f>
        <v>90622.56</v>
      </c>
      <c r="E1349" s="1">
        <v>0</v>
      </c>
      <c r="F1349" s="1">
        <v>0</v>
      </c>
      <c r="G1349" s="2">
        <f t="shared" si="24"/>
        <v>11954.81259</v>
      </c>
      <c r="H1349" s="2">
        <f t="shared" si="27"/>
        <v>0.47000000000116415</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318.57</v>
      </c>
      <c r="D1354" s="1">
        <f>'RAS-funkcijski'!E60</f>
        <v>274.8</v>
      </c>
      <c r="E1354" s="1">
        <v>0</v>
      </c>
      <c r="F1354" s="1">
        <v>0</v>
      </c>
      <c r="G1354" s="2">
        <f t="shared" si="24"/>
        <v>48.617519999999999</v>
      </c>
      <c r="H1354" s="2">
        <f t="shared" si="27"/>
        <v>0.62999999999999545</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4200.1499999999996</v>
      </c>
      <c r="D1355" s="1">
        <f>'RAS-funkcijski'!E61</f>
        <v>3240.2</v>
      </c>
      <c r="E1355" s="1">
        <v>0</v>
      </c>
      <c r="F1355" s="1">
        <v>0</v>
      </c>
      <c r="G1355" s="2">
        <f t="shared" si="24"/>
        <v>608.79134999999997</v>
      </c>
      <c r="H1355" s="2">
        <f t="shared" si="27"/>
        <v>0.3499999999994543</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4200.1499999999996</v>
      </c>
      <c r="D1358" s="1">
        <f>'RAS-funkcijski'!E64</f>
        <v>3240.2</v>
      </c>
      <c r="E1358" s="1">
        <v>0</v>
      </c>
      <c r="F1358" s="1">
        <v>0</v>
      </c>
      <c r="G1358" s="2">
        <f t="shared" si="24"/>
        <v>640.83299999999986</v>
      </c>
      <c r="H1358" s="2">
        <f t="shared" si="27"/>
        <v>0.3499999999994543</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5817.67</v>
      </c>
      <c r="D1369" s="1">
        <f>'RAS-funkcijski'!E75</f>
        <v>14200.29</v>
      </c>
      <c r="E1369" s="1">
        <v>0</v>
      </c>
      <c r="F1369" s="1">
        <v>0</v>
      </c>
      <c r="G1369" s="2">
        <f t="shared" si="24"/>
        <v>2429.49575</v>
      </c>
      <c r="H1369" s="2">
        <f t="shared" si="27"/>
        <v>0.62000000000080036</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5817.67</v>
      </c>
      <c r="D1370" s="1">
        <f>'RAS-funkcijski'!E76</f>
        <v>14200.29</v>
      </c>
      <c r="E1370" s="1">
        <v>0</v>
      </c>
      <c r="F1370" s="1">
        <v>0</v>
      </c>
      <c r="G1370" s="2">
        <f t="shared" si="24"/>
        <v>2463.7139999999999</v>
      </c>
      <c r="H1370" s="2">
        <f t="shared" si="27"/>
        <v>0.62000000000080036</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113703.59</v>
      </c>
      <c r="D1376" s="1">
        <f>'RAS-funkcijski'!E82</f>
        <v>236775.47999999998</v>
      </c>
      <c r="E1376" s="1">
        <v>0</v>
      </c>
      <c r="F1376" s="1">
        <v>0</v>
      </c>
      <c r="G1376" s="2">
        <f t="shared" si="24"/>
        <v>45805.854899999991</v>
      </c>
      <c r="H1376" s="2">
        <f t="shared" si="27"/>
        <v>0.88999999998486601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10120.450000000001</v>
      </c>
      <c r="D1377" s="1">
        <f>'RAS-funkcijski'!E83</f>
        <v>25415.56</v>
      </c>
      <c r="E1377" s="1">
        <v>0</v>
      </c>
      <c r="F1377" s="1">
        <v>0</v>
      </c>
      <c r="G1377" s="2">
        <f t="shared" si="24"/>
        <v>4815.1740300000001</v>
      </c>
      <c r="H1377" s="2">
        <f t="shared" si="27"/>
        <v>0.88999999999941792</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61656.33</v>
      </c>
      <c r="D1378" s="1">
        <f>'RAS-funkcijski'!E84</f>
        <v>170518.31</v>
      </c>
      <c r="E1378" s="1">
        <v>0</v>
      </c>
      <c r="F1378" s="1">
        <v>0</v>
      </c>
      <c r="G1378" s="2">
        <f t="shared" si="24"/>
        <v>32215.436000000002</v>
      </c>
      <c r="H1378" s="2">
        <f t="shared" si="27"/>
        <v>0.63999999999941792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41926.81</v>
      </c>
      <c r="D1380" s="1">
        <f>'RAS-funkcijski'!E86</f>
        <v>40841.61</v>
      </c>
      <c r="E1380" s="1">
        <v>0</v>
      </c>
      <c r="F1380" s="1">
        <v>0</v>
      </c>
      <c r="G1380" s="2">
        <f t="shared" si="24"/>
        <v>10136.02246</v>
      </c>
      <c r="H1380" s="2">
        <f t="shared" si="27"/>
        <v>0.58000000000174623</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2845.24</v>
      </c>
      <c r="D1383" s="1">
        <f>'RAS-funkcijski'!E89</f>
        <v>2971.34</v>
      </c>
      <c r="E1383" s="1">
        <v>0</v>
      </c>
      <c r="F1383" s="1">
        <v>0</v>
      </c>
      <c r="G1383" s="2">
        <f t="shared" si="24"/>
        <v>746.97320000000002</v>
      </c>
      <c r="H1383" s="2">
        <f t="shared" si="27"/>
        <v>0.57999999999992724</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2845.24</v>
      </c>
      <c r="D1398" s="1">
        <f>'RAS-funkcijski'!E104</f>
        <v>2971.34</v>
      </c>
      <c r="E1398" s="1">
        <v>0</v>
      </c>
      <c r="F1398" s="1">
        <v>0</v>
      </c>
      <c r="G1398" s="2">
        <f t="shared" si="24"/>
        <v>878.79200000000003</v>
      </c>
      <c r="H1398" s="2">
        <f t="shared" si="27"/>
        <v>0.57999999999992724</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62535.31</v>
      </c>
      <c r="D1401" s="1">
        <f>'RAS-funkcijski'!E107</f>
        <v>107695.02</v>
      </c>
      <c r="E1401" s="1">
        <v>0</v>
      </c>
      <c r="F1401" s="1">
        <v>0</v>
      </c>
      <c r="G1401" s="2">
        <f t="shared" si="24"/>
        <v>28626.31105</v>
      </c>
      <c r="H1401" s="2">
        <f t="shared" si="27"/>
        <v>0.33000000000174623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9054.1</v>
      </c>
      <c r="D1402" s="1">
        <f>'RAS-funkcijski'!E108</f>
        <v>18713.16</v>
      </c>
      <c r="E1402" s="1">
        <v>0</v>
      </c>
      <c r="F1402" s="1">
        <v>0</v>
      </c>
      <c r="G1402" s="2">
        <f t="shared" si="24"/>
        <v>4833.9636799999998</v>
      </c>
      <c r="H1402" s="2">
        <f t="shared" si="27"/>
        <v>0.26000000000021828</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51118.74</v>
      </c>
      <c r="D1403" s="1">
        <f>'RAS-funkcijski'!E109</f>
        <v>87481.86</v>
      </c>
      <c r="E1403" s="1">
        <v>0</v>
      </c>
      <c r="F1403" s="1">
        <v>0</v>
      </c>
      <c r="G1403" s="2">
        <f t="shared" si="24"/>
        <v>23738.658299999996</v>
      </c>
      <c r="H1403" s="2">
        <f t="shared" si="27"/>
        <v>0.40000000000145519</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2362.4699999999998</v>
      </c>
      <c r="D1405" s="1">
        <f>'RAS-funkcijski'!E111</f>
        <v>1500</v>
      </c>
      <c r="E1405" s="1">
        <v>0</v>
      </c>
      <c r="F1405" s="1">
        <v>0</v>
      </c>
      <c r="G1405" s="2">
        <f t="shared" si="24"/>
        <v>573.78428999999994</v>
      </c>
      <c r="H1405" s="2">
        <f t="shared" si="27"/>
        <v>0.46999999999979991</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131037.54999999999</v>
      </c>
      <c r="D1408" s="1">
        <f>'RAS-funkcijski'!E114</f>
        <v>165981.76000000001</v>
      </c>
      <c r="E1408" s="1">
        <v>0</v>
      </c>
      <c r="F1408" s="1">
        <v>0</v>
      </c>
      <c r="G1408" s="2">
        <f t="shared" si="24"/>
        <v>50930.117700000003</v>
      </c>
      <c r="H1408" s="2">
        <f t="shared" si="27"/>
        <v>0.69000000000232831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120236.48</v>
      </c>
      <c r="D1409" s="1">
        <f>'RAS-funkcijski'!E115</f>
        <v>155393.28</v>
      </c>
      <c r="E1409" s="1">
        <v>0</v>
      </c>
      <c r="F1409" s="1">
        <v>0</v>
      </c>
      <c r="G1409" s="2">
        <f t="shared" si="24"/>
        <v>47843.557440000004</v>
      </c>
      <c r="H1409" s="2">
        <f t="shared" si="27"/>
        <v>0.75999999999476131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104822.45</v>
      </c>
      <c r="D1410" s="1">
        <f>'RAS-funkcijski'!E116</f>
        <v>126837.01</v>
      </c>
      <c r="E1410" s="1">
        <v>0</v>
      </c>
      <c r="F1410" s="1">
        <v>0</v>
      </c>
      <c r="G1410" s="2">
        <f t="shared" si="24"/>
        <v>40151.604639999998</v>
      </c>
      <c r="H1410" s="2">
        <f t="shared" si="27"/>
        <v>0.45999999999185093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15414.03</v>
      </c>
      <c r="D1411" s="1">
        <f>'RAS-funkcijski'!E117</f>
        <v>28556.27</v>
      </c>
      <c r="E1411" s="1">
        <v>0</v>
      </c>
      <c r="F1411" s="1">
        <v>0</v>
      </c>
      <c r="G1411" s="2">
        <f t="shared" si="24"/>
        <v>8195.502410000001</v>
      </c>
      <c r="H1411" s="2">
        <f t="shared" si="27"/>
        <v>0.30000000000109139</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9954.2099999999991</v>
      </c>
      <c r="D1419" s="1">
        <f>'RAS-funkcijski'!E125</f>
        <v>9855.0300000000007</v>
      </c>
      <c r="E1419" s="1">
        <v>0</v>
      </c>
      <c r="F1419" s="1">
        <v>0</v>
      </c>
      <c r="G1419" s="2">
        <f t="shared" si="24"/>
        <v>3589.3766700000001</v>
      </c>
      <c r="H1419" s="2">
        <f t="shared" si="27"/>
        <v>0.23999999999978172</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846.86</v>
      </c>
      <c r="D1420" s="1">
        <f>'RAS-funkcijski'!E126</f>
        <v>733.45</v>
      </c>
      <c r="E1420" s="1">
        <v>0</v>
      </c>
      <c r="F1420" s="1">
        <v>0</v>
      </c>
      <c r="G1420" s="2">
        <f t="shared" si="24"/>
        <v>282.27872000000002</v>
      </c>
      <c r="H1420" s="2">
        <f t="shared" si="27"/>
        <v>0.59000000000003183</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34889.870000000003</v>
      </c>
      <c r="D1423" s="1">
        <f>'RAS-funkcijski'!E129</f>
        <v>37581.79</v>
      </c>
      <c r="E1423" s="1">
        <v>0</v>
      </c>
      <c r="F1423" s="1">
        <v>0</v>
      </c>
      <c r="G1423" s="2">
        <f t="shared" si="24"/>
        <v>13756.681250000001</v>
      </c>
      <c r="H1423" s="2">
        <f t="shared" si="27"/>
        <v>0.33999999999650754</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26718.27</v>
      </c>
      <c r="D1432" s="1">
        <f>'RAS-funkcijski'!E138</f>
        <v>27791.14</v>
      </c>
      <c r="E1432" s="1">
        <v>0</v>
      </c>
      <c r="F1432" s="1">
        <v>0</v>
      </c>
      <c r="G1432" s="2">
        <f t="shared" si="24"/>
        <v>11028.2737</v>
      </c>
      <c r="H1432" s="2">
        <f t="shared" si="27"/>
        <v>0.40999999999985448</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8171.6</v>
      </c>
      <c r="D1434" s="1">
        <f>'RAS-funkcijski'!E140</f>
        <v>9790.65</v>
      </c>
      <c r="E1434" s="1">
        <v>0</v>
      </c>
      <c r="F1434" s="1">
        <v>0</v>
      </c>
      <c r="G1434" s="2">
        <f t="shared" si="24"/>
        <v>3774.3944000000001</v>
      </c>
      <c r="H1434" s="2">
        <f t="shared" si="27"/>
        <v>0.75</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715213.68</v>
      </c>
      <c r="D1435" s="13">
        <f>'RAS-funkcijski'!E141</f>
        <v>1029939.1</v>
      </c>
      <c r="E1435" s="13">
        <v>0</v>
      </c>
      <c r="F1435" s="13">
        <v>0</v>
      </c>
      <c r="G1435" s="14">
        <f t="shared" si="24"/>
        <v>380187.58756000007</v>
      </c>
      <c r="H1435" s="14">
        <f t="shared" si="27"/>
        <v>0.41999999992549419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1365.89</v>
      </c>
      <c r="D1436" s="6">
        <f>'P-VRIO'!E5</f>
        <v>0</v>
      </c>
      <c r="E1436" s="6">
        <v>0</v>
      </c>
      <c r="F1436" s="6">
        <v>0</v>
      </c>
      <c r="G1436" s="7">
        <f t="shared" si="24"/>
        <v>1.36589</v>
      </c>
      <c r="H1436" s="7">
        <f t="shared" si="27"/>
        <v>0.10999999999989996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1365.89</v>
      </c>
      <c r="D1453" s="1">
        <f>'P-VRIO'!E22</f>
        <v>0</v>
      </c>
      <c r="E1453" s="1">
        <v>0</v>
      </c>
      <c r="F1453" s="1">
        <v>0</v>
      </c>
      <c r="G1453" s="2">
        <f t="shared" si="24"/>
        <v>24.586020000000001</v>
      </c>
      <c r="H1453" s="2">
        <f t="shared" si="27"/>
        <v>0.10999999999989996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1365.89</v>
      </c>
      <c r="D1454" s="1">
        <f>'P-VRIO'!E23</f>
        <v>0</v>
      </c>
      <c r="E1454" s="1">
        <v>0</v>
      </c>
      <c r="F1454" s="1">
        <v>0</v>
      </c>
      <c r="G1454" s="2">
        <f t="shared" si="24"/>
        <v>25.951910000000002</v>
      </c>
      <c r="H1454" s="2">
        <f t="shared" si="27"/>
        <v>0.10999999999989996</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1365.89</v>
      </c>
      <c r="D1456" s="1">
        <f>'P-VRIO'!E25</f>
        <v>0</v>
      </c>
      <c r="E1456" s="1">
        <v>0</v>
      </c>
      <c r="F1456" s="1">
        <v>0</v>
      </c>
      <c r="G1456" s="2">
        <f t="shared" si="24"/>
        <v>28.683690000000002</v>
      </c>
      <c r="H1456" s="2">
        <f t="shared" si="27"/>
        <v>0.10999999999989996</v>
      </c>
      <c r="I1456" s="10">
        <f t="shared" si="30"/>
        <v>3.1552058999971306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44744.81</v>
      </c>
      <c r="D1480" s="6"/>
      <c r="E1480" s="6">
        <v>0</v>
      </c>
      <c r="F1480" s="6">
        <v>0</v>
      </c>
      <c r="G1480" s="7">
        <f t="shared" ref="G1480:G1580" si="34">B1480/1000*C1480</f>
        <v>44.744810000000001</v>
      </c>
      <c r="H1480" s="7">
        <f t="shared" ref="H1480:H1580" si="35">ABS(C1480-ROUND(C1480,0))</f>
        <v>0.19000000000232831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847988.95</v>
      </c>
      <c r="D1481" s="1">
        <v>0</v>
      </c>
      <c r="E1481" s="1">
        <v>0</v>
      </c>
      <c r="F1481" s="1">
        <v>0</v>
      </c>
      <c r="G1481" s="2">
        <f t="shared" si="34"/>
        <v>1695.9778999999999</v>
      </c>
      <c r="H1481" s="2">
        <f t="shared" si="35"/>
        <v>5.0000000046566129E-2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610804.75</v>
      </c>
      <c r="D1483" s="1">
        <v>0</v>
      </c>
      <c r="E1483" s="1">
        <v>0</v>
      </c>
      <c r="F1483" s="1">
        <v>0</v>
      </c>
      <c r="G1483" s="2">
        <f t="shared" si="34"/>
        <v>2443.2190000000001</v>
      </c>
      <c r="H1483" s="2">
        <f t="shared" si="35"/>
        <v>0.25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109041.71</v>
      </c>
      <c r="D1484" s="1">
        <v>0</v>
      </c>
      <c r="E1484" s="1">
        <v>0</v>
      </c>
      <c r="F1484" s="1">
        <v>0</v>
      </c>
      <c r="G1484" s="2">
        <f t="shared" si="34"/>
        <v>545.20855000000006</v>
      </c>
      <c r="H1484" s="2">
        <f t="shared" si="35"/>
        <v>0.28999999999359716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306574.56</v>
      </c>
      <c r="D1485" s="1">
        <v>0</v>
      </c>
      <c r="E1485" s="1">
        <v>0</v>
      </c>
      <c r="F1485" s="1">
        <v>0</v>
      </c>
      <c r="G1485" s="2">
        <f t="shared" si="34"/>
        <v>1839.4473600000001</v>
      </c>
      <c r="H1485" s="2">
        <f t="shared" si="35"/>
        <v>0.44000000000232831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2018.19</v>
      </c>
      <c r="D1486" s="1">
        <v>0</v>
      </c>
      <c r="E1486" s="1">
        <v>0</v>
      </c>
      <c r="F1486" s="1">
        <v>0</v>
      </c>
      <c r="G1486" s="2">
        <f t="shared" si="34"/>
        <v>14.127330000000001</v>
      </c>
      <c r="H1486" s="2">
        <f t="shared" si="35"/>
        <v>0.19000000000005457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23599.71</v>
      </c>
      <c r="D1489" s="1">
        <v>0</v>
      </c>
      <c r="E1489" s="1">
        <v>0</v>
      </c>
      <c r="F1489" s="1">
        <v>0</v>
      </c>
      <c r="G1489" s="2">
        <f t="shared" si="34"/>
        <v>235.99709999999999</v>
      </c>
      <c r="H1489" s="2">
        <f t="shared" si="35"/>
        <v>0.29000000000087311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2488.56</v>
      </c>
      <c r="D1490" s="1">
        <v>0</v>
      </c>
      <c r="E1490" s="1">
        <v>0</v>
      </c>
      <c r="F1490" s="1">
        <v>0</v>
      </c>
      <c r="G1490" s="2">
        <f t="shared" si="34"/>
        <v>27.374159999999996</v>
      </c>
      <c r="H1490" s="2">
        <f t="shared" si="35"/>
        <v>0.44000000000005457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167082.01999999999</v>
      </c>
      <c r="D1491" s="1">
        <v>0</v>
      </c>
      <c r="E1491" s="1">
        <v>0</v>
      </c>
      <c r="F1491" s="1">
        <v>0</v>
      </c>
      <c r="G1491" s="2">
        <f t="shared" si="34"/>
        <v>2004.98424</v>
      </c>
      <c r="H1491" s="2">
        <f t="shared" si="35"/>
        <v>1.9999999989522621E-2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237184.2</v>
      </c>
      <c r="D1492" s="1">
        <v>0</v>
      </c>
      <c r="E1492" s="1">
        <v>0</v>
      </c>
      <c r="F1492" s="1">
        <v>0</v>
      </c>
      <c r="G1492" s="2">
        <f t="shared" si="34"/>
        <v>3083.3946000000001</v>
      </c>
      <c r="H1492" s="2">
        <f t="shared" si="35"/>
        <v>0.20000000001164153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838523.1100000001</v>
      </c>
      <c r="D1499" s="1">
        <v>0</v>
      </c>
      <c r="E1499" s="1">
        <v>0</v>
      </c>
      <c r="F1499" s="1">
        <v>0</v>
      </c>
      <c r="G1499" s="2">
        <f t="shared" si="34"/>
        <v>16770.462200000002</v>
      </c>
      <c r="H1499" s="2">
        <f t="shared" si="35"/>
        <v>0.11000000010244548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596086.17000000004</v>
      </c>
      <c r="D1501" s="1">
        <v>0</v>
      </c>
      <c r="E1501" s="1">
        <v>0</v>
      </c>
      <c r="F1501" s="1">
        <v>0</v>
      </c>
      <c r="G1501" s="2">
        <f t="shared" si="34"/>
        <v>13113.89574</v>
      </c>
      <c r="H1501" s="2">
        <f t="shared" si="35"/>
        <v>0.17000000004190952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107731.15</v>
      </c>
      <c r="D1502" s="1">
        <v>0</v>
      </c>
      <c r="E1502" s="1">
        <v>0</v>
      </c>
      <c r="F1502" s="1">
        <v>0</v>
      </c>
      <c r="G1502" s="2">
        <f t="shared" si="34"/>
        <v>2477.8164499999998</v>
      </c>
      <c r="H1502" s="2">
        <f t="shared" si="35"/>
        <v>0.14999999999417923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293860.87</v>
      </c>
      <c r="D1503" s="1">
        <v>0</v>
      </c>
      <c r="E1503" s="1">
        <v>0</v>
      </c>
      <c r="F1503" s="1">
        <v>0</v>
      </c>
      <c r="G1503" s="2">
        <f t="shared" si="34"/>
        <v>7052.6608800000004</v>
      </c>
      <c r="H1503" s="2">
        <f t="shared" si="35"/>
        <v>0.13000000000465661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2015.3</v>
      </c>
      <c r="D1504" s="1">
        <v>0</v>
      </c>
      <c r="E1504" s="1">
        <v>0</v>
      </c>
      <c r="F1504" s="1">
        <v>0</v>
      </c>
      <c r="G1504" s="2">
        <f t="shared" si="34"/>
        <v>50.3825</v>
      </c>
      <c r="H1504" s="2">
        <f t="shared" si="35"/>
        <v>0.29999999999995453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23935.97</v>
      </c>
      <c r="D1507" s="1">
        <v>0</v>
      </c>
      <c r="E1507" s="1">
        <v>0</v>
      </c>
      <c r="F1507" s="1">
        <v>0</v>
      </c>
      <c r="G1507" s="2">
        <f t="shared" si="34"/>
        <v>670.20716000000004</v>
      </c>
      <c r="H1507" s="2">
        <f t="shared" si="35"/>
        <v>2.9999999998835847E-2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2488.56</v>
      </c>
      <c r="D1508" s="1">
        <v>0</v>
      </c>
      <c r="E1508" s="1">
        <v>0</v>
      </c>
      <c r="F1508" s="1">
        <v>0</v>
      </c>
      <c r="G1508" s="2">
        <f t="shared" si="34"/>
        <v>72.168239999999997</v>
      </c>
      <c r="H1508" s="2">
        <f t="shared" si="35"/>
        <v>0.44000000000005457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166054.32</v>
      </c>
      <c r="D1509" s="1">
        <v>0</v>
      </c>
      <c r="E1509" s="1">
        <v>0</v>
      </c>
      <c r="F1509" s="1">
        <v>0</v>
      </c>
      <c r="G1509" s="2">
        <f t="shared" si="34"/>
        <v>4981.6296000000002</v>
      </c>
      <c r="H1509" s="2">
        <f t="shared" si="35"/>
        <v>0.32000000000698492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242436.94</v>
      </c>
      <c r="D1510" s="1">
        <v>0</v>
      </c>
      <c r="E1510" s="1">
        <v>0</v>
      </c>
      <c r="F1510" s="1">
        <v>0</v>
      </c>
      <c r="G1510" s="2">
        <f t="shared" si="34"/>
        <v>7515.5451400000002</v>
      </c>
      <c r="H1510" s="2">
        <f t="shared" si="35"/>
        <v>5.9999999997671694E-2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54210.649999999907</v>
      </c>
      <c r="D1517" s="1">
        <v>0</v>
      </c>
      <c r="E1517" s="1">
        <v>0</v>
      </c>
      <c r="F1517" s="1">
        <v>0</v>
      </c>
      <c r="G1517" s="2">
        <f t="shared" si="34"/>
        <v>2060.0046999999963</v>
      </c>
      <c r="H1517" s="2">
        <f t="shared" si="35"/>
        <v>0.35000000009313226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1238.8599999999997</v>
      </c>
      <c r="D1518" s="1">
        <v>0</v>
      </c>
      <c r="E1518" s="1">
        <v>0</v>
      </c>
      <c r="F1518" s="1">
        <v>0</v>
      </c>
      <c r="G1518" s="2">
        <f t="shared" si="34"/>
        <v>48.315539999999984</v>
      </c>
      <c r="H1518" s="2">
        <f t="shared" si="35"/>
        <v>0.14000000000032742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1056.2199999999998</v>
      </c>
      <c r="D1524" s="1">
        <v>0</v>
      </c>
      <c r="E1524" s="1">
        <v>0</v>
      </c>
      <c r="F1524" s="1">
        <v>0</v>
      </c>
      <c r="G1524" s="2">
        <f t="shared" si="34"/>
        <v>47.529899999999991</v>
      </c>
      <c r="H1524" s="2">
        <f t="shared" si="35"/>
        <v>0.21999999999979991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0.08</v>
      </c>
      <c r="D1535" s="1">
        <v>0</v>
      </c>
      <c r="E1535" s="1">
        <v>0</v>
      </c>
      <c r="F1535" s="1">
        <v>0</v>
      </c>
      <c r="G1535" s="2">
        <f t="shared" si="34"/>
        <v>4.4800000000000005E-3</v>
      </c>
      <c r="H1535" s="2">
        <f t="shared" si="35"/>
        <v>0.08</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0.08</v>
      </c>
      <c r="D1536" s="1">
        <v>0</v>
      </c>
      <c r="E1536" s="1">
        <v>0</v>
      </c>
      <c r="F1536" s="1">
        <v>0</v>
      </c>
      <c r="G1536" s="2">
        <f t="shared" si="34"/>
        <v>4.5600000000000007E-3</v>
      </c>
      <c r="H1536" s="2">
        <f t="shared" si="35"/>
        <v>0.08</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1056.1399999999999</v>
      </c>
      <c r="D1560" s="1">
        <v>0</v>
      </c>
      <c r="E1560" s="1">
        <v>0</v>
      </c>
      <c r="F1560" s="1">
        <v>0</v>
      </c>
      <c r="G1560" s="2">
        <f t="shared" si="34"/>
        <v>85.547339999999991</v>
      </c>
      <c r="H1560" s="2">
        <f t="shared" si="35"/>
        <v>0.13999999999987267</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860.55</v>
      </c>
      <c r="D1561" s="1">
        <v>0</v>
      </c>
      <c r="E1561" s="1">
        <v>0</v>
      </c>
      <c r="F1561" s="1">
        <v>0</v>
      </c>
      <c r="G1561" s="2">
        <f t="shared" si="34"/>
        <v>70.565100000000001</v>
      </c>
      <c r="H1561" s="2">
        <f t="shared" si="35"/>
        <v>0.45000000000004547</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95.81</v>
      </c>
      <c r="D1562" s="1">
        <v>0</v>
      </c>
      <c r="E1562" s="1">
        <v>0</v>
      </c>
      <c r="F1562" s="1">
        <v>0</v>
      </c>
      <c r="G1562" s="2">
        <f t="shared" si="34"/>
        <v>7.952230000000001</v>
      </c>
      <c r="H1562" s="2">
        <f t="shared" si="35"/>
        <v>0.18999999999999773</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99.78</v>
      </c>
      <c r="D1563" s="1">
        <v>0</v>
      </c>
      <c r="E1563" s="1">
        <v>0</v>
      </c>
      <c r="F1563" s="1">
        <v>0</v>
      </c>
      <c r="G1563" s="2">
        <f t="shared" si="34"/>
        <v>8.3815200000000001</v>
      </c>
      <c r="H1563" s="2">
        <f t="shared" si="35"/>
        <v>0.21999999999999886</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182.64</v>
      </c>
      <c r="D1565" s="1">
        <v>0</v>
      </c>
      <c r="E1565" s="1">
        <v>0</v>
      </c>
      <c r="F1565" s="1">
        <v>0</v>
      </c>
      <c r="G1565" s="2">
        <f t="shared" si="34"/>
        <v>15.707039999999997</v>
      </c>
      <c r="H1565" s="2">
        <f t="shared" si="35"/>
        <v>0.36000000000001364</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182.64</v>
      </c>
      <c r="D1566" s="1">
        <v>0</v>
      </c>
      <c r="E1566" s="1">
        <v>0</v>
      </c>
      <c r="F1566" s="1">
        <v>0</v>
      </c>
      <c r="G1566" s="2">
        <f t="shared" si="34"/>
        <v>15.889679999999998</v>
      </c>
      <c r="H1566" s="2">
        <f t="shared" si="35"/>
        <v>0.36000000000001364</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52971.79</v>
      </c>
      <c r="D1576" s="1">
        <v>0</v>
      </c>
      <c r="E1576" s="1">
        <v>0</v>
      </c>
      <c r="F1576" s="1">
        <v>0</v>
      </c>
      <c r="G1576" s="2">
        <f t="shared" si="34"/>
        <v>5138.2636300000004</v>
      </c>
      <c r="H1576" s="2">
        <f t="shared" si="35"/>
        <v>0.20999999999912689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46532.47</v>
      </c>
      <c r="D1578" s="1">
        <v>0</v>
      </c>
      <c r="E1578" s="1">
        <v>0</v>
      </c>
      <c r="F1578" s="1">
        <v>0</v>
      </c>
      <c r="G1578" s="2">
        <f t="shared" si="34"/>
        <v>4606.7145300000002</v>
      </c>
      <c r="H1578" s="2">
        <f t="shared" si="35"/>
        <v>0.47000000000116415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6439.32</v>
      </c>
      <c r="D1579" s="1">
        <v>0</v>
      </c>
      <c r="E1579" s="1">
        <v>0</v>
      </c>
      <c r="F1579" s="1">
        <v>0</v>
      </c>
      <c r="G1579" s="2">
        <f t="shared" si="34"/>
        <v>643.93200000000002</v>
      </c>
      <c r="H1579" s="2">
        <f t="shared" si="35"/>
        <v>0.31999999999970896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36225</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822113.72</v>
      </c>
      <c r="I16" s="170">
        <f>'PR-RAS'!E6</f>
        <v>1171099.7</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584333.35000000009</v>
      </c>
      <c r="I17" s="170">
        <f>'PR-RAS'!E151</f>
        <v>782217.89999999991</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58782.649999999812</v>
      </c>
      <c r="I18" s="170">
        <f>'PR-RAS'!E645</f>
        <v>199943.25000000009</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2925936.4299999992</v>
      </c>
      <c r="I20" s="173">
        <f>BILANCA!E7</f>
        <v>2977173.6500000004</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651639.31999999995</v>
      </c>
      <c r="I21" s="175">
        <f>BILANCA!E68</f>
        <v>814301.30999999994</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44744.81</v>
      </c>
      <c r="I22" s="175">
        <f>BILANCA!E176</f>
        <v>54210.649999999994</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3532830.94</v>
      </c>
      <c r="I23" s="177">
        <f>BILANCA!E237</f>
        <v>3737264.31</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239769.24000000002</v>
      </c>
      <c r="I24" s="173">
        <f>'RAS-funkcijski'!E5</f>
        <v>296100.90000000002</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59540.14</v>
      </c>
      <c r="I25" s="175">
        <f>'RAS-funkcijski'!E35</f>
        <v>96132.56</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131037.54999999999</v>
      </c>
      <c r="I27" s="175">
        <f>'RAS-funkcijski'!E114</f>
        <v>165981.76000000001</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715213.68</v>
      </c>
      <c r="I28" s="179">
        <f>'RAS-funkcijski'!E141</f>
        <v>1029939.1</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1365.89</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1365.89</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44744.81</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54210.649999999907</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1238.8599999999997</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52971.79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150" zoomScaleNormal="150" workbookViewId="0">
      <selection activeCell="A787" sqref="A78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822113.72</v>
      </c>
      <c r="E6" s="51">
        <f>E7+E44+E50+E82+E106+E124+E133+E139</f>
        <v>1171099.7</v>
      </c>
      <c r="F6" s="52">
        <f t="shared" ref="F6:F131" si="0">IF(D6&lt;&gt;0,IF(E6/D6&gt;=100,"&gt;&gt;100",E6/D6*100),"-")</f>
        <v>142.44984258382161</v>
      </c>
    </row>
    <row r="7" spans="1:25" ht="12.75" customHeight="1" x14ac:dyDescent="0.2">
      <c r="A7" s="53">
        <v>61</v>
      </c>
      <c r="B7" s="294" t="s">
        <v>60</v>
      </c>
      <c r="C7" s="50" t="s">
        <v>61</v>
      </c>
      <c r="D7" s="51">
        <f t="shared" ref="D7:E7" si="1">D8+D17+D23+D29+D37+D40</f>
        <v>420236.13000000006</v>
      </c>
      <c r="E7" s="51">
        <f t="shared" si="1"/>
        <v>653829.30999999994</v>
      </c>
      <c r="F7" s="52">
        <f t="shared" si="0"/>
        <v>155.58617246927338</v>
      </c>
    </row>
    <row r="8" spans="1:25" ht="12.75" customHeight="1" x14ac:dyDescent="0.2">
      <c r="A8" s="53">
        <v>611</v>
      </c>
      <c r="B8" s="85" t="s">
        <v>62</v>
      </c>
      <c r="C8" s="50" t="s">
        <v>63</v>
      </c>
      <c r="D8" s="51">
        <f t="shared" ref="D8:E8" si="2">SUM(D9:D14)-D15-D16</f>
        <v>384497.03</v>
      </c>
      <c r="E8" s="51">
        <f t="shared" si="2"/>
        <v>546976.97</v>
      </c>
      <c r="F8" s="52">
        <f t="shared" si="0"/>
        <v>142.25778805105463</v>
      </c>
    </row>
    <row r="9" spans="1:25" ht="12.75" customHeight="1" x14ac:dyDescent="0.2">
      <c r="A9" s="53">
        <v>6111</v>
      </c>
      <c r="B9" s="85" t="s">
        <v>64</v>
      </c>
      <c r="C9" s="50" t="s">
        <v>65</v>
      </c>
      <c r="D9" s="242">
        <v>430492.21</v>
      </c>
      <c r="E9" s="242">
        <v>602414.35</v>
      </c>
      <c r="F9" s="52">
        <f t="shared" si="0"/>
        <v>139.93617910066246</v>
      </c>
    </row>
    <row r="10" spans="1:25" ht="12.75" customHeight="1" x14ac:dyDescent="0.2">
      <c r="A10" s="53">
        <v>6112</v>
      </c>
      <c r="B10" s="85" t="s">
        <v>66</v>
      </c>
      <c r="C10" s="50" t="s">
        <v>67</v>
      </c>
      <c r="D10" s="242">
        <v>15579.95</v>
      </c>
      <c r="E10" s="242">
        <v>16143.21</v>
      </c>
      <c r="F10" s="52">
        <f t="shared" si="0"/>
        <v>103.61528759720025</v>
      </c>
    </row>
    <row r="11" spans="1:25" ht="12.75" customHeight="1" x14ac:dyDescent="0.2">
      <c r="A11" s="53">
        <v>6113</v>
      </c>
      <c r="B11" s="85" t="s">
        <v>68</v>
      </c>
      <c r="C11" s="50" t="s">
        <v>69</v>
      </c>
      <c r="D11" s="242">
        <v>13557.43</v>
      </c>
      <c r="E11" s="242">
        <v>15396.79</v>
      </c>
      <c r="F11" s="52">
        <f t="shared" si="0"/>
        <v>113.56717312942055</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9441.67</v>
      </c>
      <c r="E13" s="242">
        <v>12494.39</v>
      </c>
      <c r="F13" s="52">
        <f t="shared" si="0"/>
        <v>132.33241576966785</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84574.23</v>
      </c>
      <c r="E15" s="242">
        <v>99471.77</v>
      </c>
      <c r="F15" s="52">
        <f t="shared" si="0"/>
        <v>117.61475097083355</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29916.21</v>
      </c>
      <c r="E23" s="51">
        <f t="shared" si="4"/>
        <v>98787.08</v>
      </c>
      <c r="F23" s="52">
        <f t="shared" si="0"/>
        <v>330.21255031970964</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29916.21</v>
      </c>
      <c r="E27" s="242">
        <v>98787.08</v>
      </c>
      <c r="F27" s="52">
        <f t="shared" si="0"/>
        <v>330.21255031970964</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5822.89</v>
      </c>
      <c r="E29" s="51">
        <f t="shared" si="5"/>
        <v>8065.26</v>
      </c>
      <c r="F29" s="52">
        <f t="shared" si="0"/>
        <v>138.5095717075198</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5814.13</v>
      </c>
      <c r="E31" s="242">
        <v>8065.26</v>
      </c>
      <c r="F31" s="52">
        <f t="shared" si="0"/>
        <v>138.7182605136108</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8.76</v>
      </c>
      <c r="E33" s="242"/>
      <c r="F33" s="52">
        <f t="shared" si="0"/>
        <v>0</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247334.36</v>
      </c>
      <c r="E50" s="51">
        <f>E51+E54+E59+E62+E65+E68+E71+E74+E77</f>
        <v>347685.14</v>
      </c>
      <c r="F50" s="52">
        <f t="shared" si="0"/>
        <v>140.57292322829713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209182.53</v>
      </c>
      <c r="E59" s="51">
        <f t="shared" si="12"/>
        <v>306765.51</v>
      </c>
      <c r="F59" s="52">
        <f t="shared" si="0"/>
        <v>146.64967958844363</v>
      </c>
    </row>
    <row r="60" spans="1:6" ht="24" x14ac:dyDescent="0.2">
      <c r="A60" s="53">
        <v>6331</v>
      </c>
      <c r="B60" s="86" t="s">
        <v>166</v>
      </c>
      <c r="C60" s="50" t="s">
        <v>167</v>
      </c>
      <c r="D60" s="242">
        <v>121978.44</v>
      </c>
      <c r="E60" s="242">
        <v>96075.69</v>
      </c>
      <c r="F60" s="52">
        <f t="shared" si="0"/>
        <v>78.764484936846216</v>
      </c>
    </row>
    <row r="61" spans="1:6" ht="24" x14ac:dyDescent="0.2">
      <c r="A61" s="53">
        <v>6332</v>
      </c>
      <c r="B61" s="86" t="s">
        <v>168</v>
      </c>
      <c r="C61" s="50" t="s">
        <v>169</v>
      </c>
      <c r="D61" s="242">
        <v>87204.09</v>
      </c>
      <c r="E61" s="242">
        <v>210689.82</v>
      </c>
      <c r="F61" s="52">
        <f t="shared" si="0"/>
        <v>241.60543387357177</v>
      </c>
    </row>
    <row r="62" spans="1:6" ht="12.75" customHeight="1" x14ac:dyDescent="0.2">
      <c r="A62" s="53">
        <v>634</v>
      </c>
      <c r="B62" s="85" t="s">
        <v>170</v>
      </c>
      <c r="C62" s="50" t="s">
        <v>171</v>
      </c>
      <c r="D62" s="51">
        <f t="shared" ref="D62:E62" si="13">SUM(D63:D64)</f>
        <v>0</v>
      </c>
      <c r="E62" s="51">
        <f t="shared" si="13"/>
        <v>5250.38</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v>5250.38</v>
      </c>
      <c r="F64" s="52" t="str">
        <f t="shared" si="0"/>
        <v>-</v>
      </c>
    </row>
    <row r="65" spans="1:6" ht="12.75" customHeight="1" x14ac:dyDescent="0.2">
      <c r="A65" s="53">
        <v>635</v>
      </c>
      <c r="B65" s="85" t="s">
        <v>176</v>
      </c>
      <c r="C65" s="50" t="s">
        <v>177</v>
      </c>
      <c r="D65" s="51">
        <f t="shared" ref="D65:E65" si="14">SUM(D66:D67)</f>
        <v>38151.83</v>
      </c>
      <c r="E65" s="51">
        <f t="shared" si="14"/>
        <v>35669.25</v>
      </c>
      <c r="F65" s="52">
        <f t="shared" si="0"/>
        <v>93.492894049905345</v>
      </c>
    </row>
    <row r="66" spans="1:6" ht="12.75" customHeight="1" x14ac:dyDescent="0.2">
      <c r="A66" s="53">
        <v>6351</v>
      </c>
      <c r="B66" s="85" t="s">
        <v>178</v>
      </c>
      <c r="C66" s="50" t="s">
        <v>179</v>
      </c>
      <c r="D66" s="242">
        <v>38151.83</v>
      </c>
      <c r="E66" s="242">
        <v>35669.25</v>
      </c>
      <c r="F66" s="52">
        <f t="shared" si="0"/>
        <v>93.492894049905345</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16137.9</v>
      </c>
      <c r="E82" s="51">
        <f t="shared" si="19"/>
        <v>26817.390000000003</v>
      </c>
      <c r="F82" s="52">
        <f t="shared" si="0"/>
        <v>166.17645418548884</v>
      </c>
    </row>
    <row r="83" spans="1:6" ht="12.75" customHeight="1" x14ac:dyDescent="0.2">
      <c r="A83" s="53">
        <v>641</v>
      </c>
      <c r="B83" s="85" t="s">
        <v>212</v>
      </c>
      <c r="C83" s="50" t="s">
        <v>213</v>
      </c>
      <c r="D83" s="51">
        <f t="shared" ref="D83:E83" si="20">SUM(D84:D90)</f>
        <v>0.23</v>
      </c>
      <c r="E83" s="51">
        <f t="shared" si="20"/>
        <v>0.02</v>
      </c>
      <c r="F83" s="52">
        <f t="shared" si="0"/>
        <v>8.695652173913043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0.23</v>
      </c>
      <c r="E85" s="242"/>
      <c r="F85" s="52">
        <f t="shared" si="0"/>
        <v>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v>0.02</v>
      </c>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16137.67</v>
      </c>
      <c r="E91" s="51">
        <f t="shared" si="21"/>
        <v>26817.370000000003</v>
      </c>
      <c r="F91" s="52">
        <f t="shared" si="0"/>
        <v>166.1786986597198</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13848.57</v>
      </c>
      <c r="E93" s="242">
        <v>24747.47</v>
      </c>
      <c r="F93" s="52">
        <f t="shared" si="0"/>
        <v>178.70054453275682</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2289.1</v>
      </c>
      <c r="E97" s="242">
        <v>2069.9</v>
      </c>
      <c r="F97" s="52">
        <f t="shared" si="0"/>
        <v>90.424184177187556</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110814.61</v>
      </c>
      <c r="E106" s="51">
        <f t="shared" si="23"/>
        <v>111358.03000000001</v>
      </c>
      <c r="F106" s="52">
        <f t="shared" si="0"/>
        <v>100.49038660155011</v>
      </c>
    </row>
    <row r="107" spans="1:6" ht="12.75" customHeight="1" x14ac:dyDescent="0.2">
      <c r="A107" s="53">
        <v>651</v>
      </c>
      <c r="B107" s="85" t="s">
        <v>260</v>
      </c>
      <c r="C107" s="50" t="s">
        <v>261</v>
      </c>
      <c r="D107" s="51">
        <f t="shared" ref="D107:E107" si="24">SUM(D108:D111)</f>
        <v>1418.14</v>
      </c>
      <c r="E107" s="51">
        <f t="shared" si="24"/>
        <v>1573.97</v>
      </c>
      <c r="F107" s="52">
        <f t="shared" si="0"/>
        <v>110.98833683557334</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1418.14</v>
      </c>
      <c r="E111" s="242">
        <v>1573.97</v>
      </c>
      <c r="F111" s="52">
        <f t="shared" si="0"/>
        <v>110.98833683557334</v>
      </c>
    </row>
    <row r="112" spans="1:6" ht="12.75" customHeight="1" x14ac:dyDescent="0.2">
      <c r="A112" s="53">
        <v>652</v>
      </c>
      <c r="B112" s="85" t="s">
        <v>270</v>
      </c>
      <c r="C112" s="50" t="s">
        <v>271</v>
      </c>
      <c r="D112" s="51">
        <f t="shared" ref="D112:E112" si="25">SUM(D113:D119)</f>
        <v>11635.94</v>
      </c>
      <c r="E112" s="51">
        <f t="shared" si="25"/>
        <v>11666.39</v>
      </c>
      <c r="F112" s="52">
        <f t="shared" si="0"/>
        <v>100.26168921462295</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159.9</v>
      </c>
      <c r="E115" s="242">
        <v>65.14</v>
      </c>
      <c r="F115" s="52">
        <f t="shared" si="0"/>
        <v>40.737961225766099</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11476.04</v>
      </c>
      <c r="E117" s="242">
        <v>11601.25</v>
      </c>
      <c r="F117" s="52">
        <f t="shared" si="0"/>
        <v>101.09105579973578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97760.53</v>
      </c>
      <c r="E120" s="51">
        <f t="shared" si="26"/>
        <v>98117.670000000013</v>
      </c>
      <c r="F120" s="52">
        <f t="shared" si="0"/>
        <v>100.36532126002183</v>
      </c>
    </row>
    <row r="121" spans="1:6" ht="12.75" customHeight="1" x14ac:dyDescent="0.2">
      <c r="A121" s="53">
        <v>6531</v>
      </c>
      <c r="B121" s="85" t="s">
        <v>288</v>
      </c>
      <c r="C121" s="50" t="s">
        <v>289</v>
      </c>
      <c r="D121" s="242">
        <v>25410.720000000001</v>
      </c>
      <c r="E121" s="242">
        <v>13588.96</v>
      </c>
      <c r="F121" s="52">
        <f t="shared" si="0"/>
        <v>53.477272584169199</v>
      </c>
    </row>
    <row r="122" spans="1:6" ht="12.75" customHeight="1" x14ac:dyDescent="0.2">
      <c r="A122" s="53">
        <v>6532</v>
      </c>
      <c r="B122" s="85" t="s">
        <v>290</v>
      </c>
      <c r="C122" s="50" t="s">
        <v>291</v>
      </c>
      <c r="D122" s="242">
        <v>72349.81</v>
      </c>
      <c r="E122" s="242">
        <v>84528.71</v>
      </c>
      <c r="F122" s="52">
        <f t="shared" si="0"/>
        <v>116.83335450362623</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27590.720000000001</v>
      </c>
      <c r="E139" s="51">
        <f t="shared" si="33"/>
        <v>31409.829999999998</v>
      </c>
      <c r="F139" s="52">
        <f t="shared" si="31"/>
        <v>113.8420091972953</v>
      </c>
    </row>
    <row r="140" spans="1:6" ht="12.75" customHeight="1" x14ac:dyDescent="0.2">
      <c r="A140" s="53">
        <v>681</v>
      </c>
      <c r="B140" s="85" t="s">
        <v>326</v>
      </c>
      <c r="C140" s="50" t="s">
        <v>327</v>
      </c>
      <c r="D140" s="51">
        <f t="shared" ref="D140:E140" si="34">SUM(D141:D149)</f>
        <v>0</v>
      </c>
      <c r="E140" s="51">
        <f t="shared" si="34"/>
        <v>46.46</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v>46.46</v>
      </c>
      <c r="F149" s="52" t="str">
        <f t="shared" si="31"/>
        <v>-</v>
      </c>
    </row>
    <row r="150" spans="1:6" ht="12.75" customHeight="1" x14ac:dyDescent="0.2">
      <c r="A150" s="53">
        <v>683</v>
      </c>
      <c r="B150" s="85" t="s">
        <v>346</v>
      </c>
      <c r="C150" s="50" t="s">
        <v>347</v>
      </c>
      <c r="D150" s="242">
        <v>27590.720000000001</v>
      </c>
      <c r="E150" s="242">
        <v>31363.37</v>
      </c>
      <c r="F150" s="52">
        <f t="shared" si="31"/>
        <v>113.67361924589136</v>
      </c>
    </row>
    <row r="151" spans="1:6" ht="12.75" customHeight="1" x14ac:dyDescent="0.2">
      <c r="A151" s="53">
        <v>3</v>
      </c>
      <c r="B151" s="85" t="s">
        <v>348</v>
      </c>
      <c r="C151" s="50" t="s">
        <v>56</v>
      </c>
      <c r="D151" s="51">
        <f t="shared" ref="D151:E151" si="35">D152+D163+D196+D215+D224+D252+D263</f>
        <v>584333.35000000009</v>
      </c>
      <c r="E151" s="51">
        <f t="shared" si="35"/>
        <v>782217.89999999991</v>
      </c>
      <c r="F151" s="52">
        <f t="shared" si="31"/>
        <v>133.86501044309722</v>
      </c>
    </row>
    <row r="152" spans="1:6" ht="12.75" customHeight="1" x14ac:dyDescent="0.2">
      <c r="A152" s="53">
        <v>31</v>
      </c>
      <c r="B152" s="85" t="s">
        <v>349</v>
      </c>
      <c r="C152" s="50" t="s">
        <v>350</v>
      </c>
      <c r="D152" s="51">
        <f t="shared" ref="D152:E152" si="36">D153+D158+D159</f>
        <v>84872.959999999992</v>
      </c>
      <c r="E152" s="51">
        <f t="shared" si="36"/>
        <v>108811.42</v>
      </c>
      <c r="F152" s="52">
        <f t="shared" si="31"/>
        <v>128.20504905213627</v>
      </c>
    </row>
    <row r="153" spans="1:6" ht="12.75" customHeight="1" x14ac:dyDescent="0.2">
      <c r="A153" s="53">
        <v>311</v>
      </c>
      <c r="B153" s="85" t="s">
        <v>351</v>
      </c>
      <c r="C153" s="50" t="s">
        <v>352</v>
      </c>
      <c r="D153" s="51">
        <f t="shared" ref="D153:E153" si="37">SUM(D154:D157)</f>
        <v>70801.66</v>
      </c>
      <c r="E153" s="51">
        <f t="shared" si="37"/>
        <v>81252.89</v>
      </c>
      <c r="F153" s="52">
        <f t="shared" si="31"/>
        <v>114.76127819601969</v>
      </c>
    </row>
    <row r="154" spans="1:6" ht="12.75" customHeight="1" x14ac:dyDescent="0.2">
      <c r="A154" s="53">
        <v>3111</v>
      </c>
      <c r="B154" s="85" t="s">
        <v>353</v>
      </c>
      <c r="C154" s="50" t="s">
        <v>354</v>
      </c>
      <c r="D154" s="242">
        <v>70801.66</v>
      </c>
      <c r="E154" s="242">
        <v>81252.89</v>
      </c>
      <c r="F154" s="52">
        <f t="shared" si="31"/>
        <v>114.76127819601969</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2389.0100000000002</v>
      </c>
      <c r="E158" s="242">
        <v>14151.86</v>
      </c>
      <c r="F158" s="52">
        <f t="shared" si="31"/>
        <v>592.37340990619543</v>
      </c>
    </row>
    <row r="159" spans="1:6" ht="12.75" customHeight="1" x14ac:dyDescent="0.2">
      <c r="A159" s="53">
        <v>313</v>
      </c>
      <c r="B159" s="85" t="s">
        <v>363</v>
      </c>
      <c r="C159" s="50" t="s">
        <v>364</v>
      </c>
      <c r="D159" s="51">
        <f t="shared" ref="D159:E159" si="38">SUM(D160:D162)</f>
        <v>11682.29</v>
      </c>
      <c r="E159" s="51">
        <f t="shared" si="38"/>
        <v>13406.67</v>
      </c>
      <c r="F159" s="52">
        <f t="shared" si="31"/>
        <v>114.76063340321119</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11682.29</v>
      </c>
      <c r="E161" s="242">
        <v>13406.67</v>
      </c>
      <c r="F161" s="52">
        <f t="shared" si="31"/>
        <v>114.76063340321119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245395.92</v>
      </c>
      <c r="E163" s="51">
        <f t="shared" si="39"/>
        <v>326576.51999999996</v>
      </c>
      <c r="F163" s="52">
        <f t="shared" si="31"/>
        <v>133.08147910527606</v>
      </c>
    </row>
    <row r="164" spans="1:6" ht="12.75" customHeight="1" x14ac:dyDescent="0.2">
      <c r="A164" s="53">
        <v>321</v>
      </c>
      <c r="B164" s="85" t="s">
        <v>372</v>
      </c>
      <c r="C164" s="50" t="s">
        <v>373</v>
      </c>
      <c r="D164" s="51">
        <f t="shared" ref="D164:E164" si="40">SUM(D165:D168)</f>
        <v>2155.84</v>
      </c>
      <c r="E164" s="51">
        <f t="shared" si="40"/>
        <v>4828.26</v>
      </c>
      <c r="F164" s="52">
        <f t="shared" si="31"/>
        <v>223.96188956508834</v>
      </c>
    </row>
    <row r="165" spans="1:6" ht="12.75" customHeight="1" x14ac:dyDescent="0.2">
      <c r="A165" s="53">
        <v>3211</v>
      </c>
      <c r="B165" s="85" t="s">
        <v>374</v>
      </c>
      <c r="C165" s="50" t="s">
        <v>375</v>
      </c>
      <c r="D165" s="242">
        <v>971.24</v>
      </c>
      <c r="E165" s="242">
        <v>1991.27</v>
      </c>
      <c r="F165" s="52">
        <f t="shared" si="31"/>
        <v>205.02347514517524</v>
      </c>
    </row>
    <row r="166" spans="1:6" ht="12.75" customHeight="1" x14ac:dyDescent="0.2">
      <c r="A166" s="53">
        <v>3212</v>
      </c>
      <c r="B166" s="85" t="s">
        <v>376</v>
      </c>
      <c r="C166" s="50" t="s">
        <v>377</v>
      </c>
      <c r="D166" s="242">
        <v>924.13</v>
      </c>
      <c r="E166" s="242">
        <v>2310.4</v>
      </c>
      <c r="F166" s="52">
        <f t="shared" si="31"/>
        <v>250.00811574129182</v>
      </c>
    </row>
    <row r="167" spans="1:6" ht="12.75" customHeight="1" x14ac:dyDescent="0.2">
      <c r="A167" s="53">
        <v>3213</v>
      </c>
      <c r="B167" s="85" t="s">
        <v>378</v>
      </c>
      <c r="C167" s="50" t="s">
        <v>379</v>
      </c>
      <c r="D167" s="242">
        <v>260.47000000000003</v>
      </c>
      <c r="E167" s="242">
        <v>526.59</v>
      </c>
      <c r="F167" s="52">
        <f t="shared" si="31"/>
        <v>202.16915575690098</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27665.420000000002</v>
      </c>
      <c r="E169" s="51">
        <f t="shared" si="41"/>
        <v>27335.52</v>
      </c>
      <c r="F169" s="52">
        <f t="shared" si="31"/>
        <v>98.807536628758925</v>
      </c>
    </row>
    <row r="170" spans="1:6" ht="12.75" customHeight="1" x14ac:dyDescent="0.2">
      <c r="A170" s="53">
        <v>3221</v>
      </c>
      <c r="B170" s="85" t="s">
        <v>384</v>
      </c>
      <c r="C170" s="50" t="s">
        <v>385</v>
      </c>
      <c r="D170" s="242">
        <v>3358.89</v>
      </c>
      <c r="E170" s="242">
        <v>3365.81</v>
      </c>
      <c r="F170" s="52">
        <f t="shared" si="31"/>
        <v>100.20602044127673</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23192.45</v>
      </c>
      <c r="E172" s="242">
        <v>21115.46</v>
      </c>
      <c r="F172" s="52">
        <f t="shared" si="31"/>
        <v>91.044542512757374</v>
      </c>
    </row>
    <row r="173" spans="1:6" ht="12.75" customHeight="1" x14ac:dyDescent="0.2">
      <c r="A173" s="53">
        <v>3224</v>
      </c>
      <c r="B173" s="85" t="s">
        <v>390</v>
      </c>
      <c r="C173" s="50" t="s">
        <v>391</v>
      </c>
      <c r="D173" s="242">
        <v>682.27</v>
      </c>
      <c r="E173" s="242">
        <v>1551.27</v>
      </c>
      <c r="F173" s="52">
        <f t="shared" si="31"/>
        <v>227.36893018892812</v>
      </c>
    </row>
    <row r="174" spans="1:6" ht="12.75" customHeight="1" x14ac:dyDescent="0.2">
      <c r="A174" s="53">
        <v>3225</v>
      </c>
      <c r="B174" s="85" t="s">
        <v>392</v>
      </c>
      <c r="C174" s="50" t="s">
        <v>393</v>
      </c>
      <c r="D174" s="242">
        <v>431.81</v>
      </c>
      <c r="E174" s="242">
        <v>1302.98</v>
      </c>
      <c r="F174" s="52">
        <f t="shared" si="31"/>
        <v>301.74845418123709</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169161.63</v>
      </c>
      <c r="E177" s="51">
        <f t="shared" si="42"/>
        <v>229484.00999999998</v>
      </c>
      <c r="F177" s="52">
        <f t="shared" si="31"/>
        <v>135.65961146153532</v>
      </c>
    </row>
    <row r="178" spans="1:6" ht="12.75" customHeight="1" x14ac:dyDescent="0.2">
      <c r="A178" s="53">
        <v>3231</v>
      </c>
      <c r="B178" s="85" t="s">
        <v>400</v>
      </c>
      <c r="C178" s="50" t="s">
        <v>401</v>
      </c>
      <c r="D178" s="242">
        <v>2592.61</v>
      </c>
      <c r="E178" s="242">
        <v>3332.56</v>
      </c>
      <c r="F178" s="52">
        <f t="shared" si="31"/>
        <v>128.54073694076624</v>
      </c>
    </row>
    <row r="179" spans="1:6" ht="12.75" customHeight="1" x14ac:dyDescent="0.2">
      <c r="A179" s="53">
        <v>3232</v>
      </c>
      <c r="B179" s="85" t="s">
        <v>402</v>
      </c>
      <c r="C179" s="50" t="s">
        <v>403</v>
      </c>
      <c r="D179" s="242">
        <v>71920.59</v>
      </c>
      <c r="E179" s="242">
        <v>135620.75</v>
      </c>
      <c r="F179" s="52">
        <f t="shared" si="31"/>
        <v>188.57012991689862</v>
      </c>
    </row>
    <row r="180" spans="1:6" ht="12.75" customHeight="1" x14ac:dyDescent="0.2">
      <c r="A180" s="53">
        <v>3233</v>
      </c>
      <c r="B180" s="85" t="s">
        <v>404</v>
      </c>
      <c r="C180" s="50" t="s">
        <v>405</v>
      </c>
      <c r="D180" s="242">
        <v>5875.47</v>
      </c>
      <c r="E180" s="242">
        <v>4125</v>
      </c>
      <c r="F180" s="52">
        <f t="shared" si="31"/>
        <v>70.207149385495967</v>
      </c>
    </row>
    <row r="181" spans="1:6" ht="12.75" customHeight="1" x14ac:dyDescent="0.2">
      <c r="A181" s="53">
        <v>3234</v>
      </c>
      <c r="B181" s="85" t="s">
        <v>406</v>
      </c>
      <c r="C181" s="50" t="s">
        <v>407</v>
      </c>
      <c r="D181" s="242">
        <v>34506.51</v>
      </c>
      <c r="E181" s="242">
        <v>31707.72</v>
      </c>
      <c r="F181" s="52">
        <f t="shared" si="31"/>
        <v>91.889095709766067</v>
      </c>
    </row>
    <row r="182" spans="1:6" ht="12.75" customHeight="1" x14ac:dyDescent="0.2">
      <c r="A182" s="53">
        <v>3235</v>
      </c>
      <c r="B182" s="85" t="s">
        <v>408</v>
      </c>
      <c r="C182" s="50" t="s">
        <v>409</v>
      </c>
      <c r="D182" s="242">
        <v>663.61</v>
      </c>
      <c r="E182" s="242"/>
      <c r="F182" s="52">
        <f t="shared" si="31"/>
        <v>0</v>
      </c>
    </row>
    <row r="183" spans="1:6" ht="12.75" customHeight="1" x14ac:dyDescent="0.2">
      <c r="A183" s="53">
        <v>3236</v>
      </c>
      <c r="B183" s="85" t="s">
        <v>410</v>
      </c>
      <c r="C183" s="50" t="s">
        <v>411</v>
      </c>
      <c r="D183" s="242">
        <v>1061.78</v>
      </c>
      <c r="E183" s="242">
        <v>1815.68</v>
      </c>
      <c r="F183" s="52">
        <f t="shared" si="31"/>
        <v>171.00340936917254</v>
      </c>
    </row>
    <row r="184" spans="1:6" ht="12.75" customHeight="1" x14ac:dyDescent="0.2">
      <c r="A184" s="53">
        <v>3237</v>
      </c>
      <c r="B184" s="85" t="s">
        <v>412</v>
      </c>
      <c r="C184" s="50" t="s">
        <v>413</v>
      </c>
      <c r="D184" s="242">
        <v>18858.02</v>
      </c>
      <c r="E184" s="242">
        <v>17526.71</v>
      </c>
      <c r="F184" s="52">
        <f t="shared" si="31"/>
        <v>92.940351107910573</v>
      </c>
    </row>
    <row r="185" spans="1:6" ht="12.75" customHeight="1" x14ac:dyDescent="0.2">
      <c r="A185" s="53">
        <v>3238</v>
      </c>
      <c r="B185" s="85" t="s">
        <v>414</v>
      </c>
      <c r="C185" s="50" t="s">
        <v>415</v>
      </c>
      <c r="D185" s="242">
        <v>9677.34</v>
      </c>
      <c r="E185" s="242">
        <v>9580.27</v>
      </c>
      <c r="F185" s="52">
        <f t="shared" si="31"/>
        <v>98.996935108201228</v>
      </c>
    </row>
    <row r="186" spans="1:6" ht="12.75" customHeight="1" x14ac:dyDescent="0.2">
      <c r="A186" s="53">
        <v>3239</v>
      </c>
      <c r="B186" s="85" t="s">
        <v>416</v>
      </c>
      <c r="C186" s="50" t="s">
        <v>417</v>
      </c>
      <c r="D186" s="242">
        <v>24005.7</v>
      </c>
      <c r="E186" s="242">
        <v>25775.32</v>
      </c>
      <c r="F186" s="52">
        <f t="shared" si="31"/>
        <v>107.37166589601637</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46413.03</v>
      </c>
      <c r="E188" s="51">
        <f t="shared" si="43"/>
        <v>64928.729999999996</v>
      </c>
      <c r="F188" s="52">
        <f t="shared" si="31"/>
        <v>139.89332306035612</v>
      </c>
    </row>
    <row r="189" spans="1:6" ht="12.75" customHeight="1" x14ac:dyDescent="0.2">
      <c r="A189" s="53">
        <v>3291</v>
      </c>
      <c r="B189" s="232" t="s">
        <v>422</v>
      </c>
      <c r="C189" s="50" t="s">
        <v>423</v>
      </c>
      <c r="D189" s="242">
        <v>6206.85</v>
      </c>
      <c r="E189" s="242">
        <v>5773.74</v>
      </c>
      <c r="F189" s="52">
        <f t="shared" si="31"/>
        <v>93.022064332149142</v>
      </c>
    </row>
    <row r="190" spans="1:6" ht="12.75" customHeight="1" x14ac:dyDescent="0.2">
      <c r="A190" s="53">
        <v>3292</v>
      </c>
      <c r="B190" s="85" t="s">
        <v>424</v>
      </c>
      <c r="C190" s="50" t="s">
        <v>425</v>
      </c>
      <c r="D190" s="242">
        <v>1648.19</v>
      </c>
      <c r="E190" s="242">
        <v>1878.83</v>
      </c>
      <c r="F190" s="52">
        <f t="shared" si="31"/>
        <v>113.99353229906745</v>
      </c>
    </row>
    <row r="191" spans="1:6" ht="12.75" customHeight="1" x14ac:dyDescent="0.2">
      <c r="A191" s="53">
        <v>3293</v>
      </c>
      <c r="B191" s="85" t="s">
        <v>426</v>
      </c>
      <c r="C191" s="50" t="s">
        <v>427</v>
      </c>
      <c r="D191" s="242">
        <v>5802.27</v>
      </c>
      <c r="E191" s="242">
        <v>6419.34</v>
      </c>
      <c r="F191" s="52">
        <f t="shared" si="31"/>
        <v>110.63497562161015</v>
      </c>
    </row>
    <row r="192" spans="1:6" ht="12.75" customHeight="1" x14ac:dyDescent="0.2">
      <c r="A192" s="53">
        <v>3294</v>
      </c>
      <c r="B192" s="85" t="s">
        <v>428</v>
      </c>
      <c r="C192" s="50" t="s">
        <v>429</v>
      </c>
      <c r="D192" s="242">
        <v>2586.4299999999998</v>
      </c>
      <c r="E192" s="242">
        <v>2586.04</v>
      </c>
      <c r="F192" s="52">
        <f t="shared" si="31"/>
        <v>99.984921300789125</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30169.29</v>
      </c>
      <c r="E195" s="242">
        <v>48270.78</v>
      </c>
      <c r="F195" s="52">
        <f t="shared" si="31"/>
        <v>159.99972157117386</v>
      </c>
    </row>
    <row r="196" spans="1:6" ht="12.75" customHeight="1" x14ac:dyDescent="0.2">
      <c r="A196" s="53">
        <v>34</v>
      </c>
      <c r="B196" s="232" t="s">
        <v>436</v>
      </c>
      <c r="C196" s="50" t="s">
        <v>437</v>
      </c>
      <c r="D196" s="51">
        <f t="shared" ref="D196:E196" si="44">D197+D202+D210</f>
        <v>3273.21</v>
      </c>
      <c r="E196" s="51">
        <f t="shared" si="44"/>
        <v>2449.39</v>
      </c>
      <c r="F196" s="52">
        <f t="shared" si="31"/>
        <v>74.83143458562084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1125.0999999999999</v>
      </c>
      <c r="E202" s="51">
        <f t="shared" si="46"/>
        <v>0</v>
      </c>
      <c r="F202" s="52">
        <f t="shared" si="31"/>
        <v>0</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1125.0999999999999</v>
      </c>
      <c r="E205" s="242"/>
      <c r="F205" s="52">
        <f t="shared" si="31"/>
        <v>0</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2148.11</v>
      </c>
      <c r="E210" s="51">
        <f t="shared" si="47"/>
        <v>2449.39</v>
      </c>
      <c r="F210" s="52">
        <f t="shared" si="31"/>
        <v>114.02535251919129</v>
      </c>
    </row>
    <row r="211" spans="1:6" ht="12.75" customHeight="1" x14ac:dyDescent="0.2">
      <c r="A211" s="53">
        <v>3431</v>
      </c>
      <c r="B211" s="232" t="s">
        <v>466</v>
      </c>
      <c r="C211" s="50" t="s">
        <v>467</v>
      </c>
      <c r="D211" s="242">
        <v>2148.11</v>
      </c>
      <c r="E211" s="242">
        <v>2449.39</v>
      </c>
      <c r="F211" s="52">
        <f t="shared" si="31"/>
        <v>114.02535251919129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191031.73</v>
      </c>
      <c r="E224" s="51">
        <f t="shared" si="51"/>
        <v>231605.34999999998</v>
      </c>
      <c r="F224" s="52">
        <f t="shared" ref="F224:F235" si="52">IF(D224&lt;&gt;0,IF(E224/D224&gt;=100,"&gt;&gt;100",E224/D224*100),"-")</f>
        <v>121.23920460752775</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191031.73</v>
      </c>
      <c r="E231" s="51">
        <f t="shared" si="55"/>
        <v>231605.34999999998</v>
      </c>
      <c r="F231" s="52">
        <f t="shared" si="52"/>
        <v>121.23920460752775</v>
      </c>
    </row>
    <row r="232" spans="1:6" ht="12.75" customHeight="1" x14ac:dyDescent="0.2">
      <c r="A232" s="53">
        <v>3631</v>
      </c>
      <c r="B232" s="85" t="s">
        <v>508</v>
      </c>
      <c r="C232" s="50" t="s">
        <v>509</v>
      </c>
      <c r="D232" s="242">
        <v>170462.67</v>
      </c>
      <c r="E232" s="242">
        <v>198496.27</v>
      </c>
      <c r="F232" s="52">
        <f t="shared" si="52"/>
        <v>116.44559480383592</v>
      </c>
    </row>
    <row r="233" spans="1:6" ht="12.75" customHeight="1" x14ac:dyDescent="0.2">
      <c r="A233" s="53">
        <v>3632</v>
      </c>
      <c r="B233" s="85" t="s">
        <v>510</v>
      </c>
      <c r="C233" s="50" t="s">
        <v>511</v>
      </c>
      <c r="D233" s="242">
        <v>20569.060000000001</v>
      </c>
      <c r="E233" s="242">
        <v>33109.08</v>
      </c>
      <c r="F233" s="52">
        <f t="shared" si="52"/>
        <v>160.96545004973487</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27310.539999999997</v>
      </c>
      <c r="E252" s="51">
        <f t="shared" si="63"/>
        <v>26519.660000000003</v>
      </c>
      <c r="F252" s="52">
        <f t="shared" ref="F252:F258" si="64">IF(D252&lt;&gt;0,IF(E252/D252&gt;=100,"&gt;&gt;100",E252/D252*100),"-")</f>
        <v>97.104121705392885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27310.539999999997</v>
      </c>
      <c r="E259" s="51">
        <f t="shared" si="66"/>
        <v>26519.660000000003</v>
      </c>
      <c r="F259" s="52">
        <f t="shared" ref="F259:F262" si="67">IF(D259&lt;&gt;0,IF(E259/D259&gt;=100,"&gt;&gt;100",E259/D259*100),"-")</f>
        <v>97.104121705392885</v>
      </c>
    </row>
    <row r="260" spans="1:6" ht="12.75" customHeight="1" x14ac:dyDescent="0.2">
      <c r="A260" s="53">
        <v>3721</v>
      </c>
      <c r="B260" s="85" t="s">
        <v>560</v>
      </c>
      <c r="C260" s="50" t="s">
        <v>561</v>
      </c>
      <c r="D260" s="242">
        <v>25400.19</v>
      </c>
      <c r="E260" s="242">
        <v>24241.08</v>
      </c>
      <c r="F260" s="52">
        <f t="shared" si="67"/>
        <v>95.436608938752045</v>
      </c>
    </row>
    <row r="261" spans="1:6" ht="12.75" customHeight="1" x14ac:dyDescent="0.2">
      <c r="A261" s="53">
        <v>3722</v>
      </c>
      <c r="B261" s="85" t="s">
        <v>562</v>
      </c>
      <c r="C261" s="50" t="s">
        <v>563</v>
      </c>
      <c r="D261" s="242">
        <v>1910.35</v>
      </c>
      <c r="E261" s="242">
        <v>2278.58</v>
      </c>
      <c r="F261" s="52">
        <f t="shared" si="67"/>
        <v>119.27552542727773</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32448.99</v>
      </c>
      <c r="E263" s="51">
        <f t="shared" si="68"/>
        <v>86255.56</v>
      </c>
      <c r="F263" s="52">
        <f t="shared" ref="F263:F267" si="69">IF(D263&lt;&gt;0,IF(E263/D263&gt;=100,"&gt;&gt;100",E263/D263*100),"-")</f>
        <v>265.81893612097014</v>
      </c>
    </row>
    <row r="264" spans="1:6" ht="12.75" customHeight="1" x14ac:dyDescent="0.2">
      <c r="A264" s="53">
        <v>381</v>
      </c>
      <c r="B264" s="85" t="s">
        <v>568</v>
      </c>
      <c r="C264" s="50" t="s">
        <v>569</v>
      </c>
      <c r="D264" s="51">
        <f t="shared" ref="D264:E264" si="70">SUM(D265:D267)</f>
        <v>27298.89</v>
      </c>
      <c r="E264" s="51">
        <f t="shared" si="70"/>
        <v>32267</v>
      </c>
      <c r="F264" s="52">
        <f t="shared" si="69"/>
        <v>118.19894508531299</v>
      </c>
    </row>
    <row r="265" spans="1:6" ht="12.75" customHeight="1" x14ac:dyDescent="0.2">
      <c r="A265" s="53">
        <v>3811</v>
      </c>
      <c r="B265" s="85" t="s">
        <v>570</v>
      </c>
      <c r="C265" s="50" t="s">
        <v>571</v>
      </c>
      <c r="D265" s="242">
        <v>27298.89</v>
      </c>
      <c r="E265" s="242">
        <v>32267</v>
      </c>
      <c r="F265" s="52">
        <f t="shared" si="69"/>
        <v>118.19894508531299</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2362.4699999999998</v>
      </c>
      <c r="E268" s="51">
        <f t="shared" si="71"/>
        <v>1500</v>
      </c>
      <c r="F268" s="52">
        <f t="shared" ref="F268:F272" si="72">IF(D268&lt;&gt;0,IF(E268/D268&gt;=100,"&gt;&gt;100",E268/D268*100),"-")</f>
        <v>63.492869750726996</v>
      </c>
    </row>
    <row r="269" spans="1:6" ht="12.75" customHeight="1" x14ac:dyDescent="0.2">
      <c r="A269" s="53">
        <v>3821</v>
      </c>
      <c r="B269" s="85" t="s">
        <v>578</v>
      </c>
      <c r="C269" s="50" t="s">
        <v>579</v>
      </c>
      <c r="D269" s="242">
        <v>2362.4699999999998</v>
      </c>
      <c r="E269" s="242">
        <v>1500</v>
      </c>
      <c r="F269" s="52">
        <f t="shared" si="72"/>
        <v>63.492869750726996</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2787.63</v>
      </c>
      <c r="E279" s="51">
        <f t="shared" si="75"/>
        <v>52488.56</v>
      </c>
      <c r="F279" s="52">
        <f t="shared" si="74"/>
        <v>1882.9098553251329</v>
      </c>
    </row>
    <row r="280" spans="1:6" ht="24" x14ac:dyDescent="0.2">
      <c r="A280" s="53">
        <v>3861</v>
      </c>
      <c r="B280" s="85" t="s">
        <v>599</v>
      </c>
      <c r="C280" s="50" t="s">
        <v>600</v>
      </c>
      <c r="D280" s="242">
        <v>2787.63</v>
      </c>
      <c r="E280" s="242">
        <v>52488.56</v>
      </c>
      <c r="F280" s="52">
        <f t="shared" si="74"/>
        <v>1882.9098553251329</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584333.35000000009</v>
      </c>
      <c r="E289" s="51">
        <f t="shared" si="79"/>
        <v>782217.89999999991</v>
      </c>
      <c r="F289" s="52">
        <f t="shared" si="76"/>
        <v>133.86501044309722</v>
      </c>
    </row>
    <row r="290" spans="1:6" ht="12.75" customHeight="1" x14ac:dyDescent="0.2">
      <c r="A290" s="53" t="s">
        <v>609</v>
      </c>
      <c r="B290" s="85" t="s">
        <v>620</v>
      </c>
      <c r="C290" s="50" t="s">
        <v>621</v>
      </c>
      <c r="D290" s="51">
        <f>IF(D6&gt;=D289,D6-D289,0)</f>
        <v>237780.36999999988</v>
      </c>
      <c r="E290" s="51">
        <f>IF(E6&gt;=E289,E6-E289,0)</f>
        <v>388881.80000000005</v>
      </c>
      <c r="F290" s="52">
        <f t="shared" si="76"/>
        <v>163.54663759670331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172085.13</v>
      </c>
      <c r="F292" s="52" t="str">
        <f t="shared" si="76"/>
        <v>-</v>
      </c>
    </row>
    <row r="293" spans="1:6" ht="12.75" customHeight="1" x14ac:dyDescent="0.2">
      <c r="A293" s="53">
        <v>92221</v>
      </c>
      <c r="B293" s="85" t="s">
        <v>626</v>
      </c>
      <c r="C293" s="50" t="s">
        <v>627</v>
      </c>
      <c r="D293" s="242">
        <v>21352.73</v>
      </c>
      <c r="E293" s="242">
        <v>0</v>
      </c>
      <c r="F293" s="52">
        <f t="shared" si="76"/>
        <v>0</v>
      </c>
    </row>
    <row r="294" spans="1:6" ht="12.75" customHeight="1" x14ac:dyDescent="0.2">
      <c r="A294" s="53">
        <v>96</v>
      </c>
      <c r="B294" s="85" t="s">
        <v>628</v>
      </c>
      <c r="C294" s="50" t="s">
        <v>629</v>
      </c>
      <c r="D294" s="242">
        <v>9496.19</v>
      </c>
      <c r="E294" s="242">
        <v>21531.71</v>
      </c>
      <c r="F294" s="52">
        <f t="shared" si="76"/>
        <v>226.74051382712435</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25592.28</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25592.28</v>
      </c>
      <c r="E299" s="51">
        <f t="shared" si="82"/>
        <v>0</v>
      </c>
      <c r="F299" s="52">
        <f t="shared" si="81"/>
        <v>0</v>
      </c>
    </row>
    <row r="300" spans="1:6" ht="24" x14ac:dyDescent="0.2">
      <c r="A300" s="53">
        <v>711</v>
      </c>
      <c r="B300" s="85" t="s">
        <v>639</v>
      </c>
      <c r="C300" s="50" t="s">
        <v>640</v>
      </c>
      <c r="D300" s="51">
        <f t="shared" ref="D300:E300" si="83">SUM(D301:D303)</f>
        <v>25592.28</v>
      </c>
      <c r="E300" s="51">
        <f t="shared" si="83"/>
        <v>0</v>
      </c>
      <c r="F300" s="52">
        <f t="shared" si="81"/>
        <v>0</v>
      </c>
    </row>
    <row r="301" spans="1:6" ht="12.75" customHeight="1" x14ac:dyDescent="0.2">
      <c r="A301" s="53">
        <v>7111</v>
      </c>
      <c r="B301" s="85" t="s">
        <v>641</v>
      </c>
      <c r="C301" s="50" t="s">
        <v>642</v>
      </c>
      <c r="D301" s="242">
        <v>25592.28</v>
      </c>
      <c r="E301" s="242"/>
      <c r="F301" s="52">
        <f t="shared" si="81"/>
        <v>0</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130880.33000000002</v>
      </c>
      <c r="E350" s="51">
        <f t="shared" si="95"/>
        <v>247721.19999999998</v>
      </c>
      <c r="F350" s="52">
        <f t="shared" si="81"/>
        <v>189.2730557754553</v>
      </c>
    </row>
    <row r="351" spans="1:6" ht="12.75" customHeight="1" x14ac:dyDescent="0.2">
      <c r="A351" s="53">
        <v>41</v>
      </c>
      <c r="B351" s="85" t="s">
        <v>741</v>
      </c>
      <c r="C351" s="50" t="s">
        <v>742</v>
      </c>
      <c r="D351" s="51">
        <f t="shared" ref="D351:E351" si="96">D352+D356</f>
        <v>0</v>
      </c>
      <c r="E351" s="51">
        <f t="shared" si="96"/>
        <v>10537</v>
      </c>
      <c r="F351" s="52" t="str">
        <f t="shared" si="81"/>
        <v>-</v>
      </c>
    </row>
    <row r="352" spans="1:6" ht="12.75" customHeight="1" x14ac:dyDescent="0.2">
      <c r="A352" s="53">
        <v>411</v>
      </c>
      <c r="B352" s="85" t="s">
        <v>743</v>
      </c>
      <c r="C352" s="50" t="s">
        <v>744</v>
      </c>
      <c r="D352" s="51">
        <f t="shared" ref="D352:E352" si="97">SUM(D353:D355)</f>
        <v>0</v>
      </c>
      <c r="E352" s="51">
        <f t="shared" si="97"/>
        <v>10537</v>
      </c>
      <c r="F352" s="52" t="str">
        <f t="shared" si="81"/>
        <v>-</v>
      </c>
    </row>
    <row r="353" spans="1:6" ht="12.75" customHeight="1" x14ac:dyDescent="0.2">
      <c r="A353" s="53">
        <v>4111</v>
      </c>
      <c r="B353" s="85" t="s">
        <v>641</v>
      </c>
      <c r="C353" s="50" t="s">
        <v>745</v>
      </c>
      <c r="D353" s="242">
        <v>0</v>
      </c>
      <c r="E353" s="242">
        <v>10537</v>
      </c>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130880.33000000002</v>
      </c>
      <c r="E363" s="51">
        <f t="shared" si="99"/>
        <v>237184.19999999998</v>
      </c>
      <c r="F363" s="52">
        <f t="shared" si="81"/>
        <v>181.2221897667892</v>
      </c>
    </row>
    <row r="364" spans="1:6" ht="12.75" customHeight="1" x14ac:dyDescent="0.2">
      <c r="A364" s="53">
        <v>421</v>
      </c>
      <c r="B364" s="85" t="s">
        <v>759</v>
      </c>
      <c r="C364" s="50" t="s">
        <v>760</v>
      </c>
      <c r="D364" s="51">
        <f t="shared" ref="D364:E364" si="100">SUM(D365:D368)</f>
        <v>119069.6</v>
      </c>
      <c r="E364" s="51">
        <f t="shared" si="100"/>
        <v>224447.13999999998</v>
      </c>
      <c r="F364" s="52">
        <f t="shared" si="81"/>
        <v>188.50079281361488</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20182.25</v>
      </c>
      <c r="E367" s="242">
        <v>31569.46</v>
      </c>
      <c r="F367" s="52">
        <f t="shared" si="81"/>
        <v>156.42190538715951</v>
      </c>
    </row>
    <row r="368" spans="1:6" ht="12.75" customHeight="1" x14ac:dyDescent="0.2">
      <c r="A368" s="53">
        <v>4214</v>
      </c>
      <c r="B368" s="85" t="s">
        <v>671</v>
      </c>
      <c r="C368" s="50" t="s">
        <v>764</v>
      </c>
      <c r="D368" s="242">
        <v>98887.35</v>
      </c>
      <c r="E368" s="242">
        <v>192877.68</v>
      </c>
      <c r="F368" s="52">
        <f t="shared" si="81"/>
        <v>195.04788023948461</v>
      </c>
    </row>
    <row r="369" spans="1:6" ht="12.75" customHeight="1" x14ac:dyDescent="0.2">
      <c r="A369" s="53">
        <v>422</v>
      </c>
      <c r="B369" s="85" t="s">
        <v>765</v>
      </c>
      <c r="C369" s="50" t="s">
        <v>766</v>
      </c>
      <c r="D369" s="51">
        <f t="shared" ref="D369:E369" si="101">SUM(D370:D377)</f>
        <v>1244.94</v>
      </c>
      <c r="E369" s="51">
        <f t="shared" si="101"/>
        <v>11111.21</v>
      </c>
      <c r="F369" s="52">
        <f t="shared" si="81"/>
        <v>892.50967918132585</v>
      </c>
    </row>
    <row r="370" spans="1:6" ht="12.75" customHeight="1" x14ac:dyDescent="0.2">
      <c r="A370" s="53">
        <v>4221</v>
      </c>
      <c r="B370" s="85" t="s">
        <v>675</v>
      </c>
      <c r="C370" s="50" t="s">
        <v>767</v>
      </c>
      <c r="D370" s="242">
        <v>696.79</v>
      </c>
      <c r="E370" s="242">
        <v>1468.08</v>
      </c>
      <c r="F370" s="52">
        <f t="shared" si="81"/>
        <v>210.69188708219119</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548.15</v>
      </c>
      <c r="E376" s="242">
        <v>9643.1299999999992</v>
      </c>
      <c r="F376" s="52">
        <f t="shared" si="81"/>
        <v>1759.2137188725712</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10565.79</v>
      </c>
      <c r="E391" s="51">
        <f t="shared" si="105"/>
        <v>1625.85</v>
      </c>
      <c r="F391" s="52">
        <f t="shared" si="81"/>
        <v>15.387869719159664</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6185.94</v>
      </c>
      <c r="E393" s="242">
        <v>1625.85</v>
      </c>
      <c r="F393" s="52">
        <f t="shared" si="81"/>
        <v>26.282990135694817</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4379.8500000000004</v>
      </c>
      <c r="E395" s="242"/>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105288.05000000002</v>
      </c>
      <c r="E408" s="51">
        <f t="shared" si="111"/>
        <v>247721.19999999998</v>
      </c>
      <c r="F408" s="52">
        <f t="shared" si="81"/>
        <v>235.27950227969833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51279.89</v>
      </c>
      <c r="E410" s="242">
        <v>65293.33</v>
      </c>
      <c r="F410" s="52">
        <f t="shared" si="81"/>
        <v>127.32735971157506</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847706</v>
      </c>
      <c r="E412" s="51">
        <f>E6+E298</f>
        <v>1171099.7</v>
      </c>
      <c r="F412" s="52">
        <f t="shared" si="81"/>
        <v>138.14927581024551</v>
      </c>
    </row>
    <row r="413" spans="1:6" ht="12.75" customHeight="1" x14ac:dyDescent="0.2">
      <c r="A413" s="53" t="s">
        <v>609</v>
      </c>
      <c r="B413" s="85" t="s">
        <v>832</v>
      </c>
      <c r="C413" s="50" t="s">
        <v>833</v>
      </c>
      <c r="D413" s="51">
        <f t="shared" ref="D413:E413" si="112">D289+D350</f>
        <v>715213.68000000017</v>
      </c>
      <c r="E413" s="51">
        <f t="shared" si="112"/>
        <v>1029939.0999999999</v>
      </c>
      <c r="F413" s="52">
        <f t="shared" si="81"/>
        <v>144.00439040819236</v>
      </c>
    </row>
    <row r="414" spans="1:6" ht="12.75" customHeight="1" x14ac:dyDescent="0.2">
      <c r="A414" s="53" t="s">
        <v>609</v>
      </c>
      <c r="B414" s="85" t="s">
        <v>834</v>
      </c>
      <c r="C414" s="50" t="s">
        <v>835</v>
      </c>
      <c r="D414" s="51">
        <f t="shared" ref="D414:E414" si="113">IF(D412&gt;=D413,D412-D413,0)</f>
        <v>132492.31999999983</v>
      </c>
      <c r="E414" s="51">
        <f t="shared" si="113"/>
        <v>141160.60000000009</v>
      </c>
      <c r="F414" s="52">
        <f t="shared" si="81"/>
        <v>106.54247733000695</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106791.8</v>
      </c>
      <c r="F416" s="52" t="str">
        <f t="shared" si="81"/>
        <v>-</v>
      </c>
    </row>
    <row r="417" spans="1:6" ht="12.75" customHeight="1" x14ac:dyDescent="0.2">
      <c r="A417" s="60" t="s">
        <v>838</v>
      </c>
      <c r="B417" s="85" t="s">
        <v>841</v>
      </c>
      <c r="C417" s="61" t="s">
        <v>842</v>
      </c>
      <c r="D417" s="51">
        <f t="shared" ref="D417:E417" si="116">IF(D293-D292+D410-D409&gt;=0,D293-D292+D410-D409,0)</f>
        <v>72632.62</v>
      </c>
      <c r="E417" s="51">
        <f t="shared" si="116"/>
        <v>0</v>
      </c>
      <c r="F417" s="52">
        <f t="shared" si="81"/>
        <v>0</v>
      </c>
    </row>
    <row r="418" spans="1:6" ht="12.75" customHeight="1" x14ac:dyDescent="0.2">
      <c r="A418" s="55" t="s">
        <v>843</v>
      </c>
      <c r="B418" s="233" t="s">
        <v>844</v>
      </c>
      <c r="C418" s="56" t="s">
        <v>845</v>
      </c>
      <c r="D418" s="62">
        <f t="shared" ref="D418:E418" si="117">D294+D411</f>
        <v>9496.19</v>
      </c>
      <c r="E418" s="62">
        <f t="shared" si="117"/>
        <v>21531.71</v>
      </c>
      <c r="F418" s="57">
        <f t="shared" si="81"/>
        <v>226.74051382712435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66361.399999999994</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66361.399999999994</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66361.399999999994</v>
      </c>
      <c r="E495" s="51">
        <f t="shared" si="140"/>
        <v>0</v>
      </c>
      <c r="F495" s="52">
        <f t="shared" si="119"/>
        <v>0</v>
      </c>
    </row>
    <row r="496" spans="1:6" ht="12.75" customHeight="1" x14ac:dyDescent="0.2">
      <c r="A496" s="53">
        <v>8443</v>
      </c>
      <c r="B496" s="85" t="s">
        <v>999</v>
      </c>
      <c r="C496" s="50" t="s">
        <v>1000</v>
      </c>
      <c r="D496" s="242">
        <v>66361.399999999994</v>
      </c>
      <c r="E496" s="242"/>
      <c r="F496" s="52">
        <f t="shared" si="119"/>
        <v>0</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114370.54999999999</v>
      </c>
      <c r="E528" s="51">
        <f t="shared" si="148"/>
        <v>0</v>
      </c>
      <c r="F528" s="52">
        <f t="shared" si="119"/>
        <v>0</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114370.54999999999</v>
      </c>
      <c r="E593" s="51">
        <f t="shared" si="167"/>
        <v>0</v>
      </c>
      <c r="F593" s="52">
        <f t="shared" si="119"/>
        <v>0</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66361.399999999994</v>
      </c>
      <c r="E605" s="51">
        <f t="shared" si="171"/>
        <v>0</v>
      </c>
      <c r="F605" s="52">
        <f t="shared" si="119"/>
        <v>0</v>
      </c>
    </row>
    <row r="606" spans="1:6" ht="24" x14ac:dyDescent="0.2">
      <c r="A606" s="53">
        <v>5443</v>
      </c>
      <c r="B606" s="85" t="s">
        <v>1210</v>
      </c>
      <c r="C606" s="50" t="s">
        <v>1211</v>
      </c>
      <c r="D606" s="242">
        <v>66361.399999999994</v>
      </c>
      <c r="E606" s="242"/>
      <c r="F606" s="52">
        <f t="shared" si="119"/>
        <v>0</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48009.15</v>
      </c>
      <c r="E617" s="51">
        <f t="shared" si="173"/>
        <v>0</v>
      </c>
      <c r="F617" s="52">
        <f t="shared" si="119"/>
        <v>0</v>
      </c>
    </row>
    <row r="618" spans="1:6" ht="12.75" customHeight="1" x14ac:dyDescent="0.2">
      <c r="A618" s="53">
        <v>5471</v>
      </c>
      <c r="B618" s="85" t="s">
        <v>1234</v>
      </c>
      <c r="C618" s="50" t="s">
        <v>1235</v>
      </c>
      <c r="D618" s="242">
        <v>48009.15</v>
      </c>
      <c r="E618" s="242"/>
      <c r="F618" s="52">
        <f t="shared" si="119"/>
        <v>0</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48009.149999999994</v>
      </c>
      <c r="E636" s="51">
        <f t="shared" si="179"/>
        <v>0</v>
      </c>
      <c r="F636" s="52">
        <f t="shared" si="119"/>
        <v>0</v>
      </c>
    </row>
    <row r="637" spans="1:6" ht="12.75" customHeight="1" x14ac:dyDescent="0.2">
      <c r="A637" s="53">
        <v>92213</v>
      </c>
      <c r="B637" s="85" t="s">
        <v>1272</v>
      </c>
      <c r="C637" s="50" t="s">
        <v>1273</v>
      </c>
      <c r="D637" s="242">
        <v>46932.1</v>
      </c>
      <c r="E637" s="242">
        <v>0</v>
      </c>
      <c r="F637" s="52">
        <f t="shared" si="119"/>
        <v>0</v>
      </c>
    </row>
    <row r="638" spans="1:6" ht="12.75" customHeight="1" x14ac:dyDescent="0.2">
      <c r="A638" s="53">
        <v>92223</v>
      </c>
      <c r="B638" s="85" t="s">
        <v>1274</v>
      </c>
      <c r="C638" s="50" t="s">
        <v>1275</v>
      </c>
      <c r="D638" s="242">
        <v>0</v>
      </c>
      <c r="E638" s="242">
        <v>48009.15</v>
      </c>
      <c r="F638" s="52" t="str">
        <f t="shared" si="119"/>
        <v>-</v>
      </c>
    </row>
    <row r="639" spans="1:6" ht="12.75" customHeight="1" x14ac:dyDescent="0.2">
      <c r="A639" s="53" t="s">
        <v>609</v>
      </c>
      <c r="B639" s="85" t="s">
        <v>1276</v>
      </c>
      <c r="C639" s="50" t="s">
        <v>1277</v>
      </c>
      <c r="D639" s="51">
        <f t="shared" ref="D639:E639" si="180">D412+D420</f>
        <v>914067.4</v>
      </c>
      <c r="E639" s="51">
        <f t="shared" si="180"/>
        <v>1171099.7</v>
      </c>
      <c r="F639" s="52">
        <f t="shared" si="119"/>
        <v>128.11962225105063</v>
      </c>
    </row>
    <row r="640" spans="1:6" ht="12.75" customHeight="1" x14ac:dyDescent="0.2">
      <c r="A640" s="53" t="s">
        <v>609</v>
      </c>
      <c r="B640" s="85" t="s">
        <v>1278</v>
      </c>
      <c r="C640" s="50" t="s">
        <v>1279</v>
      </c>
      <c r="D640" s="51">
        <f t="shared" ref="D640:E640" si="181">D413+D528</f>
        <v>829584.23000000021</v>
      </c>
      <c r="E640" s="51">
        <f t="shared" si="181"/>
        <v>1029939.0999999999</v>
      </c>
      <c r="F640" s="52">
        <f t="shared" si="119"/>
        <v>124.15123898871603</v>
      </c>
    </row>
    <row r="641" spans="1:6" ht="12.75" customHeight="1" x14ac:dyDescent="0.2">
      <c r="A641" s="53" t="s">
        <v>609</v>
      </c>
      <c r="B641" s="85" t="s">
        <v>1280</v>
      </c>
      <c r="C641" s="50" t="s">
        <v>1281</v>
      </c>
      <c r="D641" s="51">
        <f t="shared" ref="D641:E641" si="182">IF(D639&gt;=D640,D639-D640,0)</f>
        <v>84483.169999999809</v>
      </c>
      <c r="E641" s="51">
        <f t="shared" si="182"/>
        <v>141160.60000000009</v>
      </c>
      <c r="F641" s="52">
        <f t="shared" si="119"/>
        <v>167.08724353027995</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58782.65</v>
      </c>
      <c r="F643" s="52" t="str">
        <f t="shared" si="119"/>
        <v>-</v>
      </c>
    </row>
    <row r="644" spans="1:6" ht="24" x14ac:dyDescent="0.2">
      <c r="A644" s="60" t="s">
        <v>1286</v>
      </c>
      <c r="B644" s="85" t="s">
        <v>1287</v>
      </c>
      <c r="C644" s="61" t="s">
        <v>1286</v>
      </c>
      <c r="D644" s="51">
        <f t="shared" ref="D644:E644" si="185">IF(D417-D416+D638-D637&gt;=0,D417-D416+D638-D637,0)</f>
        <v>25700.519999999997</v>
      </c>
      <c r="E644" s="51">
        <f t="shared" si="185"/>
        <v>0</v>
      </c>
      <c r="F644" s="52">
        <f t="shared" si="119"/>
        <v>0</v>
      </c>
    </row>
    <row r="645" spans="1:6" ht="24" x14ac:dyDescent="0.2">
      <c r="A645" s="53" t="s">
        <v>609</v>
      </c>
      <c r="B645" s="85" t="s">
        <v>1288</v>
      </c>
      <c r="C645" s="50" t="s">
        <v>1289</v>
      </c>
      <c r="D645" s="51">
        <f t="shared" ref="D645:E645" si="186">IF(D641+D643-D642-D644&gt;=0,D641+D643-D642-D644,0)</f>
        <v>58782.649999999812</v>
      </c>
      <c r="E645" s="51">
        <f t="shared" si="186"/>
        <v>199943.25000000009</v>
      </c>
      <c r="F645" s="52">
        <f t="shared" si="119"/>
        <v>340.1399052271388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139360.17000000001</v>
      </c>
      <c r="E649" s="242">
        <v>198129.24</v>
      </c>
      <c r="F649" s="52">
        <f t="shared" ref="F649:F724" si="188">IF(D649&lt;&gt;0,IF(E649/D649&gt;=100,"&gt;&gt;100",E649/D649*100),"-")</f>
        <v>142.17063598587745</v>
      </c>
    </row>
    <row r="650" spans="1:6" ht="12.75" customHeight="1" x14ac:dyDescent="0.2">
      <c r="A650" s="53" t="s">
        <v>1297</v>
      </c>
      <c r="B650" s="85" t="s">
        <v>1298</v>
      </c>
      <c r="C650" s="50" t="s">
        <v>1297</v>
      </c>
      <c r="D650" s="242">
        <v>970529.85</v>
      </c>
      <c r="E650" s="242">
        <v>1053184.8</v>
      </c>
      <c r="F650" s="52">
        <f t="shared" si="188"/>
        <v>108.51647685024834</v>
      </c>
    </row>
    <row r="651" spans="1:6" ht="12.75" customHeight="1" x14ac:dyDescent="0.2">
      <c r="A651" s="53" t="s">
        <v>1299</v>
      </c>
      <c r="B651" s="85" t="s">
        <v>1300</v>
      </c>
      <c r="C651" s="50" t="s">
        <v>1299</v>
      </c>
      <c r="D651" s="242">
        <v>1007207.21</v>
      </c>
      <c r="E651" s="242">
        <v>997859.59</v>
      </c>
      <c r="F651" s="52">
        <f t="shared" si="188"/>
        <v>99.071926818315774</v>
      </c>
    </row>
    <row r="652" spans="1:6" ht="24" x14ac:dyDescent="0.2">
      <c r="A652" s="53">
        <v>11</v>
      </c>
      <c r="B652" s="85" t="s">
        <v>1301</v>
      </c>
      <c r="C652" s="50" t="s">
        <v>1302</v>
      </c>
      <c r="D652" s="51">
        <f t="shared" ref="D652:E652" si="189">+D649+D650-D651</f>
        <v>102682.81000000006</v>
      </c>
      <c r="E652" s="51">
        <f t="shared" si="189"/>
        <v>253454.45000000007</v>
      </c>
      <c r="F652" s="52">
        <f t="shared" si="188"/>
        <v>246.8324055409079</v>
      </c>
    </row>
    <row r="653" spans="1:6" ht="24" x14ac:dyDescent="0.2">
      <c r="A653" s="53" t="s">
        <v>609</v>
      </c>
      <c r="B653" s="85" t="s">
        <v>1303</v>
      </c>
      <c r="C653" s="50" t="s">
        <v>1304</v>
      </c>
      <c r="D653" s="262">
        <v>4</v>
      </c>
      <c r="E653" s="262">
        <v>4</v>
      </c>
      <c r="F653" s="52">
        <f t="shared" si="188"/>
        <v>100</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4</v>
      </c>
      <c r="E655" s="262">
        <v>4</v>
      </c>
      <c r="F655" s="52">
        <f t="shared" si="188"/>
        <v>100</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4369.97</v>
      </c>
      <c r="E657" s="242">
        <v>7103.59</v>
      </c>
      <c r="F657" s="52">
        <f t="shared" si="188"/>
        <v>162.5546628466557</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8.76</v>
      </c>
      <c r="E660" s="242"/>
      <c r="F660" s="52">
        <f t="shared" si="188"/>
        <v>0</v>
      </c>
    </row>
    <row r="661" spans="1:6" ht="12.75" customHeight="1" x14ac:dyDescent="0.2">
      <c r="A661" s="53">
        <v>63311</v>
      </c>
      <c r="B661" s="85" t="s">
        <v>1320</v>
      </c>
      <c r="C661" s="50" t="s">
        <v>1321</v>
      </c>
      <c r="D661" s="242">
        <v>84550.61</v>
      </c>
      <c r="E661" s="242">
        <v>91775.69</v>
      </c>
      <c r="F661" s="52">
        <f t="shared" si="188"/>
        <v>108.54527247053569</v>
      </c>
    </row>
    <row r="662" spans="1:6" ht="12.75" customHeight="1" x14ac:dyDescent="0.2">
      <c r="A662" s="53">
        <v>63312</v>
      </c>
      <c r="B662" s="85" t="s">
        <v>1322</v>
      </c>
      <c r="C662" s="50" t="s">
        <v>1323</v>
      </c>
      <c r="D662" s="242">
        <v>37427.83</v>
      </c>
      <c r="E662" s="242">
        <v>4300</v>
      </c>
      <c r="F662" s="52">
        <f t="shared" si="188"/>
        <v>11.488777201349903</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59016.65</v>
      </c>
      <c r="E665" s="242">
        <v>114592.54</v>
      </c>
      <c r="F665" s="52">
        <f t="shared" si="188"/>
        <v>194.16984867829669</v>
      </c>
    </row>
    <row r="666" spans="1:6" ht="12.75" customHeight="1" x14ac:dyDescent="0.2">
      <c r="A666" s="53">
        <v>63322</v>
      </c>
      <c r="B666" s="85" t="s">
        <v>1330</v>
      </c>
      <c r="C666" s="50" t="s">
        <v>1331</v>
      </c>
      <c r="D666" s="242">
        <v>28187.439999999999</v>
      </c>
      <c r="E666" s="242">
        <v>96097.279999999999</v>
      </c>
      <c r="F666" s="52">
        <f t="shared" si="188"/>
        <v>340.9223398790383</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v>5250.38</v>
      </c>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924.13</v>
      </c>
      <c r="E718" s="242">
        <v>2310.4</v>
      </c>
      <c r="F718" s="52">
        <f t="shared" si="188"/>
        <v>250.00811574129182</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15805.85</v>
      </c>
      <c r="E724" s="242">
        <v>15805.8</v>
      </c>
      <c r="F724" s="52">
        <f t="shared" si="188"/>
        <v>99.999683661429145</v>
      </c>
    </row>
    <row r="725" spans="1:6" ht="12.75" customHeight="1" x14ac:dyDescent="0.2">
      <c r="A725" s="53">
        <v>32911</v>
      </c>
      <c r="B725" s="85" t="s">
        <v>1430</v>
      </c>
      <c r="C725" s="50" t="s">
        <v>1431</v>
      </c>
      <c r="D725" s="242">
        <v>6206.85</v>
      </c>
      <c r="E725" s="242">
        <v>5773.74</v>
      </c>
      <c r="F725" s="52">
        <f t="shared" ref="F725:F979" si="190">IF(D725&lt;&gt;0,IF(E725/D725&gt;=100,"&gt;&gt;100",E725/D725*100),"-")</f>
        <v>93.022064332149142</v>
      </c>
    </row>
    <row r="726" spans="1:6" ht="12.75" customHeight="1" x14ac:dyDescent="0.2">
      <c r="A726" s="53" t="s">
        <v>1432</v>
      </c>
      <c r="B726" s="85" t="s">
        <v>1433</v>
      </c>
      <c r="C726" s="50" t="s">
        <v>1432</v>
      </c>
      <c r="D726" s="242">
        <v>263.89</v>
      </c>
      <c r="E726" s="242">
        <v>266.19</v>
      </c>
      <c r="F726" s="52">
        <f t="shared" si="190"/>
        <v>100.87157527757778</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1125.0999999999999</v>
      </c>
      <c r="E742" s="242"/>
      <c r="F742" s="52">
        <f t="shared" si="190"/>
        <v>0</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170462.67</v>
      </c>
      <c r="E763" s="242">
        <v>198496.27</v>
      </c>
      <c r="F763" s="52">
        <f t="shared" si="190"/>
        <v>116.44559480383592</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4590.62</v>
      </c>
      <c r="E769" s="242">
        <v>4552.8100000000004</v>
      </c>
      <c r="F769" s="52">
        <f t="shared" si="190"/>
        <v>99.176363976979161</v>
      </c>
    </row>
    <row r="770" spans="1:6" ht="12.75" customHeight="1" x14ac:dyDescent="0.2">
      <c r="A770" s="53">
        <v>36325</v>
      </c>
      <c r="B770" s="85" t="s">
        <v>1520</v>
      </c>
      <c r="C770" s="50" t="s">
        <v>1521</v>
      </c>
      <c r="D770" s="242">
        <v>15978.44</v>
      </c>
      <c r="E770" s="242">
        <v>28556.27</v>
      </c>
      <c r="F770" s="52">
        <f t="shared" si="190"/>
        <v>178.71750934384082</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10933.4</v>
      </c>
      <c r="E816" s="242">
        <v>11466.1</v>
      </c>
      <c r="F816" s="52">
        <f t="shared" si="190"/>
        <v>104.87222638886348</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9954.2099999999991</v>
      </c>
      <c r="E819" s="242">
        <v>9855.0300000000007</v>
      </c>
      <c r="F819" s="52">
        <f t="shared" si="190"/>
        <v>99.003637656830648</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4512.58</v>
      </c>
      <c r="E821" s="242">
        <v>2919.95</v>
      </c>
      <c r="F821" s="52">
        <f t="shared" si="190"/>
        <v>64.706886082905996</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1910.35</v>
      </c>
      <c r="E828" s="242">
        <v>2278.58</v>
      </c>
      <c r="F828" s="52">
        <f t="shared" si="190"/>
        <v>119.27552542727773</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2787.63</v>
      </c>
      <c r="E830" s="242">
        <v>52488.56</v>
      </c>
      <c r="F830" s="52">
        <f t="shared" si="190"/>
        <v>1882.9098553251329</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66361.399999999994</v>
      </c>
      <c r="E885" s="242"/>
      <c r="F885" s="52">
        <f t="shared" si="190"/>
        <v>0</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66361.399999999994</v>
      </c>
      <c r="E953" s="242"/>
      <c r="F953" s="52">
        <f t="shared" si="190"/>
        <v>0</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48009.15</v>
      </c>
      <c r="E968" s="242"/>
      <c r="F968" s="52">
        <f t="shared" si="190"/>
        <v>0</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zoomScale="150" zoomScaleNormal="150" workbookViewId="0">
      <selection activeCell="D253" sqref="D25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3577575.7499999991</v>
      </c>
      <c r="E6" s="229">
        <f t="shared" si="0"/>
        <v>3791474.9600000004</v>
      </c>
      <c r="F6" s="230">
        <f t="shared" ref="F6:F260" si="1">IF(D6&gt;0,IF(E6/D6&gt;=100,"&gt;&gt;100",E6/D6*100),"-")</f>
        <v>105.97888695997565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2925936.4299999992</v>
      </c>
      <c r="E7" s="104">
        <f t="shared" si="2"/>
        <v>2977173.6500000004</v>
      </c>
      <c r="F7" s="93">
        <f t="shared" si="1"/>
        <v>101.75113920708117</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64635.29</v>
      </c>
      <c r="E8" s="104">
        <f>E9+E10-E11</f>
        <v>75172.289999999994</v>
      </c>
      <c r="F8" s="93">
        <f t="shared" si="1"/>
        <v>116.30223984451835</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64635.29</v>
      </c>
      <c r="E9" s="247">
        <v>75172.289999999994</v>
      </c>
      <c r="F9" s="93">
        <f t="shared" si="1"/>
        <v>116.30223984451835</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2860886.3799999994</v>
      </c>
      <c r="E12" s="104">
        <f t="shared" si="3"/>
        <v>2883952.4200000004</v>
      </c>
      <c r="F12" s="93">
        <f t="shared" si="1"/>
        <v>100.80625501806895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2760250.9099999992</v>
      </c>
      <c r="E13" s="104">
        <f t="shared" si="4"/>
        <v>2787186.91</v>
      </c>
      <c r="F13" s="93">
        <f t="shared" si="1"/>
        <v>100.97585331472641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383566.59</v>
      </c>
      <c r="E15" s="247">
        <v>393315.93</v>
      </c>
      <c r="F15" s="93">
        <f t="shared" si="1"/>
        <v>102.54175943738998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2416482.52</v>
      </c>
      <c r="E16" s="247">
        <v>2448051.98</v>
      </c>
      <c r="F16" s="93">
        <f t="shared" si="1"/>
        <v>101.30642203031537</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2097224.34</v>
      </c>
      <c r="E17" s="247">
        <v>2262718.5</v>
      </c>
      <c r="F17" s="93">
        <f t="shared" si="1"/>
        <v>107.89110429645309</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2137022.54</v>
      </c>
      <c r="E18" s="247">
        <v>2316899.5</v>
      </c>
      <c r="F18" s="93">
        <f t="shared" si="1"/>
        <v>108.4171765450822</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39585.460000000006</v>
      </c>
      <c r="E19" s="104">
        <f t="shared" si="5"/>
        <v>39051.160000000003</v>
      </c>
      <c r="F19" s="93">
        <f t="shared" si="1"/>
        <v>98.650261990134751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15194.78</v>
      </c>
      <c r="E20" s="247">
        <v>17409.12</v>
      </c>
      <c r="F20" s="93">
        <f t="shared" si="1"/>
        <v>114.57303100143601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15768.16</v>
      </c>
      <c r="E21" s="247">
        <v>15768.16</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5301.89</v>
      </c>
      <c r="E22" s="247">
        <v>5301.89</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66835.210000000006</v>
      </c>
      <c r="E26" s="247">
        <v>76091.89</v>
      </c>
      <c r="F26" s="93">
        <f t="shared" si="1"/>
        <v>113.85000510958221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63514.58</v>
      </c>
      <c r="E28" s="247">
        <v>75519.899999999994</v>
      </c>
      <c r="F28" s="93">
        <f t="shared" si="1"/>
        <v>118.90167580420116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8255.39</v>
      </c>
      <c r="E29" s="104">
        <f t="shared" si="6"/>
        <v>5921.1100000000006</v>
      </c>
      <c r="F29" s="93">
        <f t="shared" si="1"/>
        <v>71.724170511629382</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28064.2</v>
      </c>
      <c r="E30" s="247">
        <v>28064.2</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19808.810000000001</v>
      </c>
      <c r="E34" s="247">
        <v>22143.09</v>
      </c>
      <c r="F34" s="93">
        <f t="shared" si="1"/>
        <v>111.78404962236499</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52794.62</v>
      </c>
      <c r="E45" s="104">
        <f t="shared" si="9"/>
        <v>51793.240000000005</v>
      </c>
      <c r="F45" s="93">
        <f t="shared" si="1"/>
        <v>98.103253702744723</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13022.94</v>
      </c>
      <c r="E47" s="247">
        <v>14648.79</v>
      </c>
      <c r="F47" s="93">
        <f t="shared" si="1"/>
        <v>112.48450810646445</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45539.12</v>
      </c>
      <c r="E48" s="247">
        <v>45539.12</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5767.44</v>
      </c>
      <c r="E50" s="247">
        <v>8394.67</v>
      </c>
      <c r="F50" s="93">
        <f t="shared" si="1"/>
        <v>145.5527929202558</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7597.62</v>
      </c>
      <c r="E54" s="247">
        <v>8900.6</v>
      </c>
      <c r="F54" s="93">
        <f t="shared" si="1"/>
        <v>117.1498442933445</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7597.62</v>
      </c>
      <c r="E55" s="247">
        <v>8900.6</v>
      </c>
      <c r="F55" s="93">
        <f t="shared" si="1"/>
        <v>117.1498442933445</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414.76</v>
      </c>
      <c r="E56" s="104">
        <f t="shared" si="11"/>
        <v>18048.939999999999</v>
      </c>
      <c r="F56" s="93">
        <f t="shared" si="1"/>
        <v>4351.6587906259037</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414.76</v>
      </c>
      <c r="E57" s="247">
        <v>18048.939999999999</v>
      </c>
      <c r="F57" s="93">
        <f t="shared" si="1"/>
        <v>4351.6587906259037</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651639.31999999995</v>
      </c>
      <c r="E68" s="104">
        <f t="shared" si="13"/>
        <v>814301.30999999994</v>
      </c>
      <c r="F68" s="93">
        <f t="shared" si="1"/>
        <v>124.96196669040782</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102682.81</v>
      </c>
      <c r="E69" s="104">
        <f t="shared" si="14"/>
        <v>253454.45</v>
      </c>
      <c r="F69" s="93">
        <f t="shared" si="1"/>
        <v>246.83240554090798</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102682.81</v>
      </c>
      <c r="E70" s="104">
        <f t="shared" si="15"/>
        <v>253454.45</v>
      </c>
      <c r="F70" s="93">
        <f t="shared" si="1"/>
        <v>246.83240554090798</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102682.81</v>
      </c>
      <c r="E72" s="247">
        <v>253454.45</v>
      </c>
      <c r="F72" s="93">
        <f t="shared" si="1"/>
        <v>246.83240554090798</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844.64</v>
      </c>
      <c r="E78" s="104">
        <f>E79+SUM(E82:E84)-E85+E86</f>
        <v>699.44</v>
      </c>
      <c r="F78" s="93">
        <f t="shared" si="1"/>
        <v>82.809244175033157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844.64</v>
      </c>
      <c r="E86" s="247">
        <v>699.44</v>
      </c>
      <c r="F86" s="93">
        <f t="shared" si="1"/>
        <v>82.809244175033157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538615.71</v>
      </c>
      <c r="E134" s="104">
        <f t="shared" si="23"/>
        <v>538615.71</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538615.71</v>
      </c>
      <c r="E135" s="104">
        <f t="shared" si="24"/>
        <v>538615.71</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538615.71</v>
      </c>
      <c r="E139" s="247">
        <v>538615.71</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9496.16</v>
      </c>
      <c r="E146" s="104">
        <f t="shared" si="26"/>
        <v>21531.710000000003</v>
      </c>
      <c r="F146" s="93">
        <f t="shared" si="1"/>
        <v>226.74123013934056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3585.06</v>
      </c>
      <c r="E147" s="247">
        <v>4861.04</v>
      </c>
      <c r="F147" s="93">
        <f t="shared" si="1"/>
        <v>135.59159400400551</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207.53</v>
      </c>
      <c r="E158" s="247">
        <v>1661.41</v>
      </c>
      <c r="F158" s="93">
        <f t="shared" si="1"/>
        <v>800.56377391220542</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12657.91</v>
      </c>
      <c r="E159" s="247">
        <v>23614.81</v>
      </c>
      <c r="F159" s="93">
        <f t="shared" si="1"/>
        <v>186.56168356387431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6954.34</v>
      </c>
      <c r="E163" s="247">
        <v>8605.5499999999993</v>
      </c>
      <c r="F163" s="93">
        <f t="shared" si="1"/>
        <v>123.74359033351834</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3577575.75</v>
      </c>
      <c r="E175" s="104">
        <f t="shared" si="30"/>
        <v>3791474.96</v>
      </c>
      <c r="F175" s="93">
        <f t="shared" si="1"/>
        <v>105.97888695997561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44744.81</v>
      </c>
      <c r="E176" s="104">
        <f t="shared" si="31"/>
        <v>54210.649999999994</v>
      </c>
      <c r="F176" s="93">
        <f t="shared" si="1"/>
        <v>121.1551686106165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32870.11</v>
      </c>
      <c r="E177" s="104">
        <f t="shared" si="32"/>
        <v>47588.689999999995</v>
      </c>
      <c r="F177" s="93">
        <f t="shared" si="1"/>
        <v>144.77800652325166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6836.09</v>
      </c>
      <c r="E178" s="247">
        <v>8146.65</v>
      </c>
      <c r="F178" s="93">
        <f t="shared" si="1"/>
        <v>119.17119288950262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14074.82</v>
      </c>
      <c r="E179" s="247">
        <v>26788.51</v>
      </c>
      <c r="F179" s="93">
        <f t="shared" si="1"/>
        <v>190.32932570363243</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162.12</v>
      </c>
      <c r="E180" s="104">
        <f t="shared" si="33"/>
        <v>165.01</v>
      </c>
      <c r="F180" s="93">
        <f t="shared" si="1"/>
        <v>101.7826301505058</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162.12</v>
      </c>
      <c r="E183" s="247">
        <v>165.01</v>
      </c>
      <c r="F183" s="93">
        <f t="shared" si="1"/>
        <v>101.7826301505058</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1378.27</v>
      </c>
      <c r="E186" s="247">
        <v>1042.01</v>
      </c>
      <c r="F186" s="93">
        <f t="shared" si="1"/>
        <v>75.602748372960306</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207.38</v>
      </c>
      <c r="E187" s="247">
        <v>207.38</v>
      </c>
      <c r="F187" s="93">
        <f t="shared" si="1"/>
        <v>100</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10211.43</v>
      </c>
      <c r="E188" s="247">
        <v>11239.13</v>
      </c>
      <c r="F188" s="93">
        <f t="shared" si="1"/>
        <v>110.06421235811241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11874.7</v>
      </c>
      <c r="E189" s="247">
        <v>6621.96</v>
      </c>
      <c r="F189" s="93">
        <f t="shared" si="1"/>
        <v>55.765282491347143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3532830.94</v>
      </c>
      <c r="E237" s="104">
        <f t="shared" si="41"/>
        <v>3737264.31</v>
      </c>
      <c r="F237" s="93">
        <f t="shared" si="1"/>
        <v>105.7866728827958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3464552.13</v>
      </c>
      <c r="E238" s="104">
        <f t="shared" si="42"/>
        <v>3515789.35</v>
      </c>
      <c r="F238" s="93">
        <f t="shared" si="1"/>
        <v>101.47889880358072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3464552.13</v>
      </c>
      <c r="E239" s="104">
        <f t="shared" si="43"/>
        <v>3515789.35</v>
      </c>
      <c r="F239" s="93">
        <f t="shared" si="1"/>
        <v>101.47889880358072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3464552.13</v>
      </c>
      <c r="E240" s="247">
        <v>3515789.35</v>
      </c>
      <c r="F240" s="93">
        <f t="shared" si="1"/>
        <v>101.47889880358072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58782.649999999994</v>
      </c>
      <c r="E245" s="104">
        <f t="shared" si="45"/>
        <v>199943.25000000003</v>
      </c>
      <c r="F245" s="93">
        <f t="shared" si="1"/>
        <v>340.13990522713766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172085.13</v>
      </c>
      <c r="E246" s="104">
        <f t="shared" si="46"/>
        <v>331585.53000000003</v>
      </c>
      <c r="F246" s="93">
        <f t="shared" si="1"/>
        <v>192.68691606299743</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172085.13</v>
      </c>
      <c r="E247" s="247">
        <v>331585.53000000003</v>
      </c>
      <c r="F247" s="93">
        <f t="shared" si="1"/>
        <v>192.68691606299743</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113302.48000000001</v>
      </c>
      <c r="E250" s="104">
        <f t="shared" si="47"/>
        <v>131642.28</v>
      </c>
      <c r="F250" s="93">
        <f t="shared" si="1"/>
        <v>116.18658302978008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65293.33</v>
      </c>
      <c r="E252" s="247">
        <v>131642.28</v>
      </c>
      <c r="F252" s="93">
        <f t="shared" si="1"/>
        <v>201.61673481808938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48009.15</v>
      </c>
      <c r="E253" s="247"/>
      <c r="F253" s="93">
        <f t="shared" si="1"/>
        <v>0</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9496.16</v>
      </c>
      <c r="E255" s="247">
        <v>21531.71</v>
      </c>
      <c r="F255" s="93">
        <f t="shared" si="1"/>
        <v>226.7412301393405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170390.84</v>
      </c>
      <c r="E259" s="104">
        <f t="shared" si="49"/>
        <v>169752.34</v>
      </c>
      <c r="F259" s="93">
        <f t="shared" si="1"/>
        <v>99.625273283469923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170390.84</v>
      </c>
      <c r="E260" s="248">
        <v>169752.34</v>
      </c>
      <c r="F260" s="97">
        <f t="shared" si="1"/>
        <v>99.625273283469923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16164.22</v>
      </c>
      <c r="E264" s="247">
        <v>24371.95</v>
      </c>
      <c r="F264" s="93">
        <f t="shared" si="50"/>
        <v>150.77714854165561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286.27999999999997</v>
      </c>
      <c r="E265" s="247">
        <v>5765.31</v>
      </c>
      <c r="F265" s="93">
        <f t="shared" si="50"/>
        <v>2013.8710353500073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844.64</v>
      </c>
      <c r="E268" s="247">
        <v>699.44</v>
      </c>
      <c r="F268" s="93">
        <f t="shared" si="50"/>
        <v>82.809244175033157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865.04</v>
      </c>
      <c r="E287" s="247">
        <v>1056.22</v>
      </c>
      <c r="F287" s="93">
        <f t="shared" si="50"/>
        <v>122.10071210579858</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32005.07</v>
      </c>
      <c r="E288" s="247">
        <v>46532.47</v>
      </c>
      <c r="F288" s="93">
        <f t="shared" si="50"/>
        <v>145.39093337399356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182.64</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11874.7</v>
      </c>
      <c r="E290" s="247">
        <v>6439.32</v>
      </c>
      <c r="F290" s="93">
        <f t="shared" si="50"/>
        <v>54.227222582465238</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139.05000000000001</v>
      </c>
      <c r="E295" s="247">
        <v>238.93</v>
      </c>
      <c r="F295" s="93">
        <f t="shared" si="50"/>
        <v>171.83027687882054</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10072.379999999999</v>
      </c>
      <c r="E298" s="247">
        <v>11000.2</v>
      </c>
      <c r="F298" s="93">
        <f t="shared" si="50"/>
        <v>109.21152696780703</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3622047244094491" right="0.23622047244094491" top="0.74803149606299213" bottom="0.74803149606299213" header="0.31496062992125984" footer="0.31496062992125984"/>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110" sqref="E110"/>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239769.24000000002</v>
      </c>
      <c r="E5" s="79">
        <f t="shared" si="0"/>
        <v>296100.90000000002</v>
      </c>
      <c r="F5" s="80">
        <f t="shared" ref="F5:F141" si="1">IF(D5&gt;0,IF(E5/D5&gt;=100,"&gt;&gt;100",E5/D5*100),"-")</f>
        <v>123.49411459117943</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62459.01</v>
      </c>
      <c r="E6" s="81">
        <f t="shared" si="2"/>
        <v>70065.66</v>
      </c>
      <c r="F6" s="63">
        <f t="shared" si="1"/>
        <v>112.17862723088309</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62459.01</v>
      </c>
      <c r="E7" s="249">
        <v>70065.66</v>
      </c>
      <c r="F7" s="63">
        <f t="shared" si="1"/>
        <v>112.17862723088309</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176185.13</v>
      </c>
      <c r="E13" s="81">
        <f t="shared" si="4"/>
        <v>226035.24</v>
      </c>
      <c r="F13" s="63">
        <f t="shared" si="1"/>
        <v>128.29416421238273</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55259.91</v>
      </c>
      <c r="E14" s="249">
        <v>78346.91</v>
      </c>
      <c r="F14" s="63">
        <f t="shared" si="1"/>
        <v>141.7789315979704</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120925.22</v>
      </c>
      <c r="E16" s="249">
        <v>147688.32999999999</v>
      </c>
      <c r="F16" s="63">
        <f t="shared" si="1"/>
        <v>122.13195063858473</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1125.0999999999999</v>
      </c>
      <c r="E20" s="249"/>
      <c r="F20" s="63">
        <f t="shared" si="1"/>
        <v>0</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65075.07</v>
      </c>
      <c r="E28" s="81">
        <f t="shared" si="6"/>
        <v>72499.960000000006</v>
      </c>
      <c r="F28" s="63">
        <f t="shared" si="1"/>
        <v>111.40973033144645</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65075.07</v>
      </c>
      <c r="E30" s="249">
        <v>72499.960000000006</v>
      </c>
      <c r="F30" s="63">
        <f t="shared" si="1"/>
        <v>111.40973033144645</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59540.14</v>
      </c>
      <c r="E35" s="81">
        <f t="shared" si="7"/>
        <v>96132.56</v>
      </c>
      <c r="F35" s="63">
        <f t="shared" si="1"/>
        <v>161.45840436384597</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1858.45</v>
      </c>
      <c r="E39" s="81">
        <f t="shared" si="9"/>
        <v>1995</v>
      </c>
      <c r="F39" s="63">
        <f t="shared" si="1"/>
        <v>107.34752078344857</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1858.45</v>
      </c>
      <c r="E40" s="249">
        <v>1995</v>
      </c>
      <c r="F40" s="63">
        <f t="shared" si="1"/>
        <v>107.34752078344857</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53162.97</v>
      </c>
      <c r="E54" s="81">
        <f t="shared" si="12"/>
        <v>90622.56</v>
      </c>
      <c r="F54" s="63">
        <f t="shared" si="1"/>
        <v>170.46180828497731</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53162.97</v>
      </c>
      <c r="E55" s="249">
        <v>90622.56</v>
      </c>
      <c r="F55" s="63">
        <f t="shared" si="1"/>
        <v>170.46180828497731</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318.57</v>
      </c>
      <c r="E60" s="249">
        <v>274.8</v>
      </c>
      <c r="F60" s="63">
        <f t="shared" si="1"/>
        <v>86.260476504378943</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4200.1499999999996</v>
      </c>
      <c r="E61" s="81">
        <f t="shared" si="13"/>
        <v>3240.2</v>
      </c>
      <c r="F61" s="63">
        <f t="shared" si="1"/>
        <v>77.144863873909259</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4200.1499999999996</v>
      </c>
      <c r="E64" s="249">
        <v>3240.2</v>
      </c>
      <c r="F64" s="63">
        <f t="shared" si="1"/>
        <v>77.144863873909259</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5817.67</v>
      </c>
      <c r="E75" s="81">
        <f t="shared" si="15"/>
        <v>14200.29</v>
      </c>
      <c r="F75" s="63">
        <f t="shared" si="1"/>
        <v>244.08895657539875</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5817.67</v>
      </c>
      <c r="E76" s="249">
        <v>14200.29</v>
      </c>
      <c r="F76" s="63">
        <f t="shared" si="1"/>
        <v>244.08895657539875</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113703.59</v>
      </c>
      <c r="E82" s="81">
        <f t="shared" si="16"/>
        <v>236775.47999999998</v>
      </c>
      <c r="F82" s="63">
        <f t="shared" si="1"/>
        <v>208.23922973760105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10120.450000000001</v>
      </c>
      <c r="E83" s="249">
        <v>25415.56</v>
      </c>
      <c r="F83" s="63">
        <f t="shared" si="1"/>
        <v>251.13073035289929</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61656.33</v>
      </c>
      <c r="E84" s="249">
        <v>170518.31</v>
      </c>
      <c r="F84" s="63">
        <f t="shared" si="1"/>
        <v>276.56253623918258</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41926.81</v>
      </c>
      <c r="E86" s="249">
        <v>40841.61</v>
      </c>
      <c r="F86" s="63">
        <f t="shared" si="1"/>
        <v>97.411680020492867</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2845.24</v>
      </c>
      <c r="E89" s="81">
        <f t="shared" si="17"/>
        <v>2971.34</v>
      </c>
      <c r="F89" s="63">
        <f t="shared" si="1"/>
        <v>104.43196356019178</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2845.24</v>
      </c>
      <c r="E104" s="249">
        <v>2971.34</v>
      </c>
      <c r="F104" s="63">
        <f t="shared" si="1"/>
        <v>104.43196356019178</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62535.31</v>
      </c>
      <c r="E107" s="81">
        <f t="shared" si="21"/>
        <v>107695.02</v>
      </c>
      <c r="F107" s="63">
        <f t="shared" si="1"/>
        <v>172.21473756186708</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9054.1</v>
      </c>
      <c r="E108" s="249">
        <v>18713.16</v>
      </c>
      <c r="F108" s="63">
        <f t="shared" si="1"/>
        <v>206.68161385449685</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51118.74</v>
      </c>
      <c r="E109" s="249">
        <v>87481.86</v>
      </c>
      <c r="F109" s="63">
        <f t="shared" si="1"/>
        <v>171.13461716779406</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2362.4699999999998</v>
      </c>
      <c r="E111" s="249">
        <v>1500</v>
      </c>
      <c r="F111" s="63">
        <f t="shared" si="1"/>
        <v>63.492869750726996</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131037.54999999999</v>
      </c>
      <c r="E114" s="81">
        <f t="shared" si="22"/>
        <v>165981.76000000001</v>
      </c>
      <c r="F114" s="63">
        <f t="shared" si="1"/>
        <v>126.66732551089366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120236.48</v>
      </c>
      <c r="E115" s="81">
        <f t="shared" si="23"/>
        <v>155393.28</v>
      </c>
      <c r="F115" s="63">
        <f t="shared" si="1"/>
        <v>129.23971160832386</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104822.45</v>
      </c>
      <c r="E116" s="249">
        <v>126837.01</v>
      </c>
      <c r="F116" s="63">
        <f t="shared" si="1"/>
        <v>121.00176059613183</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15414.03</v>
      </c>
      <c r="E117" s="249">
        <v>28556.27</v>
      </c>
      <c r="F117" s="63">
        <f t="shared" si="1"/>
        <v>185.2615441905848</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9954.2099999999991</v>
      </c>
      <c r="E125" s="249">
        <v>9855.0300000000007</v>
      </c>
      <c r="F125" s="63">
        <f t="shared" si="1"/>
        <v>99.003637656830648</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846.86</v>
      </c>
      <c r="E126" s="249">
        <v>733.45</v>
      </c>
      <c r="F126" s="63">
        <f t="shared" si="1"/>
        <v>86.608176085775696</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34889.870000000003</v>
      </c>
      <c r="E129" s="81">
        <f t="shared" si="26"/>
        <v>37581.79</v>
      </c>
      <c r="F129" s="63">
        <f t="shared" si="1"/>
        <v>107.71547730043132</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26718.27</v>
      </c>
      <c r="E138" s="249">
        <v>27791.14</v>
      </c>
      <c r="F138" s="63">
        <f t="shared" si="1"/>
        <v>104.01549202100284</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8171.6</v>
      </c>
      <c r="E140" s="249">
        <v>9790.65</v>
      </c>
      <c r="F140" s="63">
        <f t="shared" si="1"/>
        <v>119.81313329090997</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715213.68</v>
      </c>
      <c r="E141" s="106">
        <f t="shared" si="28"/>
        <v>1029939.1</v>
      </c>
      <c r="F141" s="82">
        <f t="shared" si="1"/>
        <v>144.00439040819239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1365.89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1365.89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1365.89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1365.89</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zoomScale="150" zoomScaleNormal="150"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44744.81</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847988.95</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610804.75</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109041.71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306574.56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2018.19</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23599.71</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2488.56</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167082.01999999999</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237184.2</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838523.1100000001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596086.17000000004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107731.15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293860.87</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2015.3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23935.97</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2488.56</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166054.32</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242436.94</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54210.649999999907</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1238.8599999999997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1056.2199999999998</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0.08</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0.08</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1056.1399999999999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860.55</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95.81</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99.78</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182.64</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182.64</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52971.79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46532.47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6439.32</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9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5</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36225</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Romina</cp:lastModifiedBy>
  <cp:lastPrinted>2024-02-14T08:12:39Z</cp:lastPrinted>
  <dcterms:created xsi:type="dcterms:W3CDTF">2022-04-01T05:14:30Z</dcterms:created>
  <dcterms:modified xsi:type="dcterms:W3CDTF">2024-02-14T13:58:07Z</dcterms:modified>
</cp:coreProperties>
</file>